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Нефтиса\Управление по региональной политике и социальным вопросам\Тендеры\2026\Сибинтэк\210726 ЭП 1\"/>
    </mc:Choice>
  </mc:AlternateContent>
  <xr:revisionPtr revIDLastSave="0" documentId="13_ncr:1_{36DCC546-B4AC-4027-8230-0549D58FD2FF}" xr6:coauthVersionLast="47" xr6:coauthVersionMax="47" xr10:uidLastSave="{00000000-0000-0000-0000-000000000000}"/>
  <bookViews>
    <workbookView xWindow="-110" yWindow="-110" windowWidth="25820" windowHeight="14020" firstSheet="4" activeTab="4" xr2:uid="{00000000-000D-0000-FFFF-FFFF00000000}"/>
  </bookViews>
  <sheets>
    <sheet name="График ТО 2024" sheetId="14" state="hidden" r:id="rId1"/>
    <sheet name="График ТО 2024 (2)" sheetId="15" state="hidden" r:id="rId2"/>
    <sheet name="График+Расчет стоимости" sheetId="16" state="hidden" r:id="rId3"/>
    <sheet name="Полная версия " sheetId="18" state="hidden" r:id="rId4"/>
    <sheet name="График ТО 2027" sheetId="20" r:id="rId5"/>
  </sheets>
  <definedNames>
    <definedName name="_xlnm._FilterDatabase" localSheetId="0" hidden="1">'График ТО 2024'!$D$12:$O$202</definedName>
    <definedName name="_xlnm._FilterDatabase" localSheetId="1" hidden="1">'График ТО 2024 (2)'!$D$11:$O$13</definedName>
    <definedName name="_xlnm._FilterDatabase" localSheetId="4" hidden="1">'График ТО 2027'!$A$8:$V$183</definedName>
    <definedName name="_xlnm._FilterDatabase" localSheetId="2" hidden="1">'График+Расчет стоимости'!$A$231:$AZ$346</definedName>
    <definedName name="_xlnm._FilterDatabase" localSheetId="3" hidden="1">'Полная версия '!$A$8:$W$215</definedName>
    <definedName name="_xlnm.Print_Area" localSheetId="0">'График ТО 2024'!$A$1:$O$209</definedName>
    <definedName name="_xlnm.Print_Area" localSheetId="1">'График ТО 2024 (2)'!$A$1:$O$20</definedName>
    <definedName name="_xlnm.Print_Area" localSheetId="4">'График ТО 2027'!$A$1:$Q$190</definedName>
    <definedName name="_xlnm.Print_Area" localSheetId="2">'График+Расчет стоимости'!$B$1:$AC$228</definedName>
    <definedName name="_xlnm.Print_Area" localSheetId="3">'Полная версия '!$A$1:$P$222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82" i="20" l="1"/>
  <c r="P180" i="20"/>
  <c r="P183" i="20" l="1"/>
  <c r="P210" i="18" l="1"/>
  <c r="P208" i="18"/>
  <c r="P206" i="18"/>
  <c r="P204" i="18"/>
  <c r="P200" i="18"/>
  <c r="P198" i="18"/>
  <c r="P196" i="18"/>
  <c r="P194" i="18"/>
  <c r="P192" i="18"/>
  <c r="P190" i="18"/>
  <c r="P188" i="18"/>
  <c r="P186" i="18"/>
  <c r="P184" i="18"/>
  <c r="P182" i="18"/>
  <c r="P178" i="18"/>
  <c r="P176" i="18"/>
  <c r="P174" i="18"/>
  <c r="P170" i="18"/>
  <c r="P168" i="18"/>
  <c r="P166" i="18"/>
  <c r="P164" i="18"/>
  <c r="P156" i="18"/>
  <c r="P154" i="18"/>
  <c r="P148" i="18"/>
  <c r="P146" i="18"/>
  <c r="P144" i="18"/>
  <c r="P143" i="18"/>
  <c r="P142" i="18"/>
  <c r="P141" i="18"/>
  <c r="P140" i="18"/>
  <c r="P139" i="18"/>
  <c r="P138" i="18"/>
  <c r="P137" i="18"/>
  <c r="P136" i="18"/>
  <c r="P134" i="18"/>
  <c r="P132" i="18"/>
  <c r="P130" i="18"/>
  <c r="P128" i="18"/>
  <c r="P126" i="18"/>
  <c r="P124" i="18"/>
  <c r="P122" i="18"/>
  <c r="P120" i="18"/>
  <c r="P118" i="18"/>
  <c r="P116" i="18"/>
  <c r="P114" i="18"/>
  <c r="P112" i="18"/>
  <c r="P110" i="18"/>
  <c r="P108" i="18"/>
  <c r="P106" i="18"/>
  <c r="P104" i="18"/>
  <c r="P102" i="18"/>
  <c r="P100" i="18"/>
  <c r="P98" i="18"/>
  <c r="P96" i="18"/>
  <c r="P94" i="18"/>
  <c r="P82" i="18"/>
  <c r="P80" i="18"/>
  <c r="P78" i="18"/>
  <c r="P76" i="18"/>
  <c r="P74" i="18"/>
  <c r="P72" i="18"/>
  <c r="P70" i="18"/>
  <c r="P68" i="18"/>
  <c r="P66" i="18"/>
  <c r="P64" i="18"/>
  <c r="P63" i="18"/>
  <c r="P62" i="18"/>
  <c r="P61" i="18"/>
  <c r="P60" i="18"/>
  <c r="P58" i="18"/>
  <c r="P56" i="18"/>
  <c r="P54" i="18"/>
  <c r="P52" i="18"/>
  <c r="P50" i="18"/>
  <c r="P48" i="18"/>
  <c r="P46" i="18"/>
  <c r="P44" i="18"/>
  <c r="P42" i="18"/>
  <c r="P41" i="18"/>
  <c r="P40" i="18"/>
  <c r="P38" i="18"/>
  <c r="P36" i="18"/>
  <c r="P34" i="18"/>
  <c r="P32" i="18"/>
  <c r="P30" i="18"/>
  <c r="P20" i="18"/>
  <c r="P18" i="18"/>
  <c r="P16" i="18"/>
  <c r="P14" i="18"/>
  <c r="P12" i="18"/>
  <c r="P10" i="18"/>
  <c r="P83" i="18" l="1"/>
  <c r="P84" i="18"/>
  <c r="P85" i="18"/>
  <c r="P86" i="18"/>
  <c r="P87" i="18"/>
  <c r="P88" i="18"/>
  <c r="P89" i="18"/>
  <c r="P90" i="18"/>
  <c r="P91" i="18"/>
  <c r="P92" i="18"/>
  <c r="P149" i="18"/>
  <c r="P150" i="18"/>
  <c r="P151" i="18"/>
  <c r="P152" i="18"/>
  <c r="P157" i="18"/>
  <c r="P158" i="18"/>
  <c r="P159" i="18"/>
  <c r="P160" i="18"/>
  <c r="P161" i="18"/>
  <c r="P162" i="18"/>
  <c r="P171" i="18"/>
  <c r="P172" i="18"/>
  <c r="P179" i="18"/>
  <c r="P180" i="18"/>
  <c r="P202" i="18"/>
  <c r="P212" i="18"/>
  <c r="P214" i="18"/>
  <c r="P21" i="18"/>
  <c r="P22" i="18"/>
  <c r="P23" i="18"/>
  <c r="P24" i="18"/>
  <c r="P25" i="18"/>
  <c r="P26" i="18"/>
  <c r="P27" i="18"/>
  <c r="P28" i="18"/>
  <c r="N215" i="18" l="1"/>
  <c r="M215" i="18"/>
  <c r="L215" i="18"/>
  <c r="K215" i="18"/>
  <c r="J215" i="18"/>
  <c r="E215" i="18"/>
  <c r="D215" i="18"/>
  <c r="H215" i="18" l="1"/>
  <c r="G215" i="18"/>
  <c r="F215" i="18"/>
  <c r="J346" i="16" l="1"/>
  <c r="J345" i="16"/>
  <c r="J344" i="16"/>
  <c r="J343" i="16"/>
  <c r="J341" i="16"/>
  <c r="J340" i="16"/>
  <c r="J339" i="16"/>
  <c r="J337" i="16"/>
  <c r="J336" i="16"/>
  <c r="J335" i="16"/>
  <c r="J333" i="16"/>
  <c r="J332" i="16"/>
  <c r="J331" i="16"/>
  <c r="J330" i="16"/>
  <c r="J328" i="16"/>
  <c r="J327" i="16"/>
  <c r="J326" i="16"/>
  <c r="J325" i="16"/>
  <c r="J323" i="16"/>
  <c r="J322" i="16"/>
  <c r="J321" i="16"/>
  <c r="J320" i="16"/>
  <c r="J319" i="16"/>
  <c r="J318" i="16"/>
  <c r="J317" i="16"/>
  <c r="J316" i="16"/>
  <c r="J315" i="16"/>
  <c r="J313" i="16"/>
  <c r="J312" i="16"/>
  <c r="J311" i="16"/>
  <c r="J310" i="16"/>
  <c r="J309" i="16"/>
  <c r="J308" i="16"/>
  <c r="J306" i="16"/>
  <c r="J305" i="16"/>
  <c r="J304" i="16"/>
  <c r="J302" i="16"/>
  <c r="J301" i="16"/>
  <c r="J300" i="16"/>
  <c r="J299" i="16"/>
  <c r="J298" i="16"/>
  <c r="J296" i="16"/>
  <c r="J295" i="16"/>
  <c r="J294" i="16"/>
  <c r="J292" i="16"/>
  <c r="J291" i="16"/>
  <c r="J290" i="16"/>
  <c r="J288" i="16"/>
  <c r="J287" i="16"/>
  <c r="J286" i="16"/>
  <c r="J284" i="16"/>
  <c r="J283" i="16"/>
  <c r="J282" i="16"/>
  <c r="J281" i="16"/>
  <c r="J279" i="16"/>
  <c r="J278" i="16"/>
  <c r="J277" i="16"/>
  <c r="J275" i="16"/>
  <c r="J274" i="16"/>
  <c r="J273" i="16"/>
  <c r="J271" i="16"/>
  <c r="J270" i="16"/>
  <c r="J269" i="16"/>
  <c r="J268" i="16"/>
  <c r="J267" i="16"/>
  <c r="J265" i="16"/>
  <c r="J264" i="16"/>
  <c r="J263" i="16"/>
  <c r="J262" i="16"/>
  <c r="J260" i="16"/>
  <c r="J259" i="16"/>
  <c r="J258" i="16"/>
  <c r="J256" i="16"/>
  <c r="J255" i="16"/>
  <c r="J254" i="16"/>
  <c r="J253" i="16"/>
  <c r="J251" i="16"/>
  <c r="J250" i="16"/>
  <c r="J249" i="16"/>
  <c r="J248" i="16"/>
  <c r="J246" i="16"/>
  <c r="J245" i="16"/>
  <c r="J244" i="16"/>
  <c r="J243" i="16"/>
  <c r="J241" i="16"/>
  <c r="J240" i="16"/>
  <c r="J239" i="16"/>
  <c r="J238" i="16"/>
  <c r="J237" i="16"/>
  <c r="J236" i="16"/>
  <c r="J235" i="16"/>
  <c r="J234" i="16"/>
  <c r="J233" i="16"/>
  <c r="J232" i="16"/>
  <c r="S216" i="16" l="1"/>
  <c r="R217" i="16" s="1"/>
  <c r="Q216" i="16"/>
  <c r="P217" i="16" s="1"/>
  <c r="O216" i="16"/>
  <c r="N217" i="16" s="1"/>
  <c r="M216" i="16"/>
  <c r="L217" i="16" s="1"/>
  <c r="K216" i="16"/>
  <c r="J217" i="16" s="1"/>
  <c r="I216" i="16"/>
  <c r="H217" i="16" s="1"/>
  <c r="G216" i="16"/>
  <c r="F217" i="16" s="1"/>
  <c r="AC216" i="16"/>
  <c r="AB217" i="16" s="1"/>
  <c r="AA216" i="16"/>
  <c r="Z217" i="16" s="1"/>
  <c r="Y216" i="16"/>
  <c r="X217" i="16" s="1"/>
  <c r="W216" i="16"/>
  <c r="V217" i="16" s="1"/>
  <c r="U216" i="16"/>
  <c r="T217" i="16" s="1"/>
  <c r="AD215" i="16"/>
  <c r="AD212" i="16"/>
  <c r="AD210" i="16"/>
  <c r="AD209" i="16"/>
  <c r="AD207" i="16"/>
  <c r="AD205" i="16"/>
  <c r="AI20" i="16"/>
  <c r="AE21" i="16"/>
  <c r="AF21" i="16"/>
  <c r="AG21" i="16"/>
  <c r="AH21" i="16"/>
  <c r="AI21" i="16"/>
  <c r="AI22" i="16"/>
  <c r="AE23" i="16"/>
  <c r="AF23" i="16"/>
  <c r="AG23" i="16"/>
  <c r="AH23" i="16"/>
  <c r="AI23" i="16"/>
  <c r="AI24" i="16"/>
  <c r="AE25" i="16"/>
  <c r="AF25" i="16"/>
  <c r="AG25" i="16"/>
  <c r="AH25" i="16"/>
  <c r="AI25" i="16"/>
  <c r="AI26" i="16"/>
  <c r="AE27" i="16"/>
  <c r="AF27" i="16"/>
  <c r="AG27" i="16"/>
  <c r="AH27" i="16"/>
  <c r="AI27" i="16"/>
  <c r="AI28" i="16"/>
  <c r="AE29" i="16"/>
  <c r="AF29" i="16"/>
  <c r="AG29" i="16"/>
  <c r="AH29" i="16"/>
  <c r="AI29" i="16"/>
  <c r="AI30" i="16"/>
  <c r="AE31" i="16"/>
  <c r="AF31" i="16"/>
  <c r="AG31" i="16"/>
  <c r="AH31" i="16"/>
  <c r="AI31" i="16"/>
  <c r="AI32" i="16"/>
  <c r="AE33" i="16"/>
  <c r="AF33" i="16"/>
  <c r="AG33" i="16"/>
  <c r="AH33" i="16"/>
  <c r="AI33" i="16"/>
  <c r="AI34" i="16"/>
  <c r="AE35" i="16"/>
  <c r="AF35" i="16"/>
  <c r="AG35" i="16"/>
  <c r="AH35" i="16"/>
  <c r="AI35" i="16"/>
  <c r="AI36" i="16"/>
  <c r="AE37" i="16"/>
  <c r="AF37" i="16"/>
  <c r="AG37" i="16"/>
  <c r="AH37" i="16"/>
  <c r="AI37" i="16"/>
  <c r="AI38" i="16"/>
  <c r="AE39" i="16"/>
  <c r="AF39" i="16"/>
  <c r="AG39" i="16"/>
  <c r="AH39" i="16"/>
  <c r="AI39" i="16"/>
  <c r="AI40" i="16"/>
  <c r="AE41" i="16"/>
  <c r="AF41" i="16"/>
  <c r="AG41" i="16"/>
  <c r="AH41" i="16"/>
  <c r="AI41" i="16"/>
  <c r="AI42" i="16"/>
  <c r="AE43" i="16"/>
  <c r="AF43" i="16"/>
  <c r="AG43" i="16"/>
  <c r="AH43" i="16"/>
  <c r="AI43" i="16"/>
  <c r="AI44" i="16"/>
  <c r="AE45" i="16"/>
  <c r="AF45" i="16"/>
  <c r="AG45" i="16"/>
  <c r="AH45" i="16"/>
  <c r="AI45" i="16"/>
  <c r="AI46" i="16"/>
  <c r="AE47" i="16"/>
  <c r="AF47" i="16"/>
  <c r="AG47" i="16"/>
  <c r="AH47" i="16"/>
  <c r="AI47" i="16"/>
  <c r="AI48" i="16"/>
  <c r="AE49" i="16"/>
  <c r="AF49" i="16"/>
  <c r="AG49" i="16"/>
  <c r="AH49" i="16"/>
  <c r="AI49" i="16"/>
  <c r="AI50" i="16"/>
  <c r="AE51" i="16"/>
  <c r="AF51" i="16"/>
  <c r="AG51" i="16"/>
  <c r="AH51" i="16"/>
  <c r="AI51" i="16"/>
  <c r="AI52" i="16"/>
  <c r="AE53" i="16"/>
  <c r="AF53" i="16"/>
  <c r="AG53" i="16"/>
  <c r="AH53" i="16"/>
  <c r="AI53" i="16"/>
  <c r="AI54" i="16"/>
  <c r="AE55" i="16"/>
  <c r="AF55" i="16"/>
  <c r="AG55" i="16"/>
  <c r="AH55" i="16"/>
  <c r="AI55" i="16"/>
  <c r="AI56" i="16"/>
  <c r="AE57" i="16"/>
  <c r="AF57" i="16"/>
  <c r="AG57" i="16"/>
  <c r="AH57" i="16"/>
  <c r="AI57" i="16"/>
  <c r="AI58" i="16"/>
  <c r="AE59" i="16"/>
  <c r="AF59" i="16"/>
  <c r="AG59" i="16"/>
  <c r="AH59" i="16"/>
  <c r="AI59" i="16"/>
  <c r="AI60" i="16"/>
  <c r="AE61" i="16"/>
  <c r="AF61" i="16"/>
  <c r="AG61" i="16"/>
  <c r="AH61" i="16"/>
  <c r="AI61" i="16"/>
  <c r="AI62" i="16"/>
  <c r="AE63" i="16"/>
  <c r="AF63" i="16"/>
  <c r="AG63" i="16"/>
  <c r="AH63" i="16"/>
  <c r="AI63" i="16"/>
  <c r="AI64" i="16"/>
  <c r="AE65" i="16"/>
  <c r="AF65" i="16"/>
  <c r="AG65" i="16"/>
  <c r="AH65" i="16"/>
  <c r="AI65" i="16"/>
  <c r="AI66" i="16"/>
  <c r="AE67" i="16"/>
  <c r="AF67" i="16"/>
  <c r="AG67" i="16"/>
  <c r="AH67" i="16"/>
  <c r="AI67" i="16"/>
  <c r="AI68" i="16"/>
  <c r="AE69" i="16"/>
  <c r="AF69" i="16"/>
  <c r="AG69" i="16"/>
  <c r="AH69" i="16"/>
  <c r="AI69" i="16"/>
  <c r="AI70" i="16"/>
  <c r="AE71" i="16"/>
  <c r="AF71" i="16"/>
  <c r="AG71" i="16"/>
  <c r="AH71" i="16"/>
  <c r="AI71" i="16"/>
  <c r="AI72" i="16"/>
  <c r="AE73" i="16"/>
  <c r="AF73" i="16"/>
  <c r="AG73" i="16"/>
  <c r="AH73" i="16"/>
  <c r="AI73" i="16"/>
  <c r="AI74" i="16"/>
  <c r="AE75" i="16"/>
  <c r="AF75" i="16"/>
  <c r="AG75" i="16"/>
  <c r="AH75" i="16"/>
  <c r="AI75" i="16"/>
  <c r="AI76" i="16"/>
  <c r="AE77" i="16"/>
  <c r="AF77" i="16"/>
  <c r="AG77" i="16"/>
  <c r="AH77" i="16"/>
  <c r="AI77" i="16"/>
  <c r="AI78" i="16"/>
  <c r="AE79" i="16"/>
  <c r="AF79" i="16"/>
  <c r="AG79" i="16"/>
  <c r="AH79" i="16"/>
  <c r="AI79" i="16"/>
  <c r="AI80" i="16"/>
  <c r="AE81" i="16"/>
  <c r="AF81" i="16"/>
  <c r="AG81" i="16"/>
  <c r="AH81" i="16"/>
  <c r="AI81" i="16"/>
  <c r="AI82" i="16"/>
  <c r="AE83" i="16"/>
  <c r="AF83" i="16"/>
  <c r="AG83" i="16"/>
  <c r="AH83" i="16"/>
  <c r="AI83" i="16"/>
  <c r="AI84" i="16"/>
  <c r="AE85" i="16"/>
  <c r="AF85" i="16"/>
  <c r="AG85" i="16"/>
  <c r="AH85" i="16"/>
  <c r="AI85" i="16"/>
  <c r="AI86" i="16"/>
  <c r="AE87" i="16"/>
  <c r="AF87" i="16"/>
  <c r="AG87" i="16"/>
  <c r="AH87" i="16"/>
  <c r="AI87" i="16"/>
  <c r="AI88" i="16"/>
  <c r="AE89" i="16"/>
  <c r="AF89" i="16"/>
  <c r="AG89" i="16"/>
  <c r="AH89" i="16"/>
  <c r="AI89" i="16"/>
  <c r="AI90" i="16"/>
  <c r="AE91" i="16"/>
  <c r="AF91" i="16"/>
  <c r="AG91" i="16"/>
  <c r="AH91" i="16"/>
  <c r="AI91" i="16"/>
  <c r="AI92" i="16"/>
  <c r="AE93" i="16"/>
  <c r="AF93" i="16"/>
  <c r="AG93" i="16"/>
  <c r="AH93" i="16"/>
  <c r="AI93" i="16"/>
  <c r="AI94" i="16"/>
  <c r="AE95" i="16"/>
  <c r="AF95" i="16"/>
  <c r="AG95" i="16"/>
  <c r="AH95" i="16"/>
  <c r="AI95" i="16"/>
  <c r="AI96" i="16"/>
  <c r="AE97" i="16"/>
  <c r="AF97" i="16"/>
  <c r="AG97" i="16"/>
  <c r="AH97" i="16"/>
  <c r="AI97" i="16"/>
  <c r="AI98" i="16"/>
  <c r="AE99" i="16"/>
  <c r="AF99" i="16"/>
  <c r="AG99" i="16"/>
  <c r="AH99" i="16"/>
  <c r="AI99" i="16"/>
  <c r="AI100" i="16"/>
  <c r="AE101" i="16"/>
  <c r="AF101" i="16"/>
  <c r="AG101" i="16"/>
  <c r="AH101" i="16"/>
  <c r="AI101" i="16"/>
  <c r="AI102" i="16"/>
  <c r="AE103" i="16"/>
  <c r="AF103" i="16"/>
  <c r="AG103" i="16"/>
  <c r="AH103" i="16"/>
  <c r="AI103" i="16"/>
  <c r="AI104" i="16"/>
  <c r="AE105" i="16"/>
  <c r="AF105" i="16"/>
  <c r="AG105" i="16"/>
  <c r="AH105" i="16"/>
  <c r="AI105" i="16"/>
  <c r="AI106" i="16"/>
  <c r="AE107" i="16"/>
  <c r="AF107" i="16"/>
  <c r="AG107" i="16"/>
  <c r="AH107" i="16"/>
  <c r="AI107" i="16"/>
  <c r="AI108" i="16"/>
  <c r="AE109" i="16"/>
  <c r="AF109" i="16"/>
  <c r="AG109" i="16"/>
  <c r="AH109" i="16"/>
  <c r="AI109" i="16"/>
  <c r="AI110" i="16"/>
  <c r="AE111" i="16"/>
  <c r="AF111" i="16"/>
  <c r="AG111" i="16"/>
  <c r="AH111" i="16"/>
  <c r="AI111" i="16"/>
  <c r="AI112" i="16"/>
  <c r="AE113" i="16"/>
  <c r="AF113" i="16"/>
  <c r="AG113" i="16"/>
  <c r="AH113" i="16"/>
  <c r="AI113" i="16"/>
  <c r="AI114" i="16"/>
  <c r="AE115" i="16"/>
  <c r="AF115" i="16"/>
  <c r="AG115" i="16"/>
  <c r="AH115" i="16"/>
  <c r="AI115" i="16"/>
  <c r="AI116" i="16"/>
  <c r="AE117" i="16"/>
  <c r="AF117" i="16"/>
  <c r="AG117" i="16"/>
  <c r="AH117" i="16"/>
  <c r="AI117" i="16"/>
  <c r="AI118" i="16"/>
  <c r="AE119" i="16"/>
  <c r="AF119" i="16"/>
  <c r="AG119" i="16"/>
  <c r="AH119" i="16"/>
  <c r="AI119" i="16"/>
  <c r="AI120" i="16"/>
  <c r="AE121" i="16"/>
  <c r="AF121" i="16"/>
  <c r="AG121" i="16"/>
  <c r="AH121" i="16"/>
  <c r="AI121" i="16"/>
  <c r="AI122" i="16"/>
  <c r="AE123" i="16"/>
  <c r="AF123" i="16"/>
  <c r="AG123" i="16"/>
  <c r="AH123" i="16"/>
  <c r="AI123" i="16"/>
  <c r="AI124" i="16"/>
  <c r="AE125" i="16"/>
  <c r="AF125" i="16"/>
  <c r="AG125" i="16"/>
  <c r="AH125" i="16"/>
  <c r="AI125" i="16"/>
  <c r="AI126" i="16"/>
  <c r="AE127" i="16"/>
  <c r="AF127" i="16"/>
  <c r="AG127" i="16"/>
  <c r="AH127" i="16"/>
  <c r="AI127" i="16"/>
  <c r="AI128" i="16"/>
  <c r="AE129" i="16"/>
  <c r="AF129" i="16"/>
  <c r="AG129" i="16"/>
  <c r="AH129" i="16"/>
  <c r="AI129" i="16"/>
  <c r="AI130" i="16"/>
  <c r="AE131" i="16"/>
  <c r="AF131" i="16"/>
  <c r="AG131" i="16"/>
  <c r="AH131" i="16"/>
  <c r="AI131" i="16"/>
  <c r="AI132" i="16"/>
  <c r="AE133" i="16"/>
  <c r="AF133" i="16"/>
  <c r="AG133" i="16"/>
  <c r="AH133" i="16"/>
  <c r="AI133" i="16"/>
  <c r="AI134" i="16"/>
  <c r="AE135" i="16"/>
  <c r="AF135" i="16"/>
  <c r="AG135" i="16"/>
  <c r="AH135" i="16"/>
  <c r="AI135" i="16"/>
  <c r="AI136" i="16"/>
  <c r="AE137" i="16"/>
  <c r="AF137" i="16"/>
  <c r="AG137" i="16"/>
  <c r="AH137" i="16"/>
  <c r="AI137" i="16"/>
  <c r="AI138" i="16"/>
  <c r="AE139" i="16"/>
  <c r="AF139" i="16"/>
  <c r="AG139" i="16"/>
  <c r="AH139" i="16"/>
  <c r="AI139" i="16"/>
  <c r="AI140" i="16"/>
  <c r="AE141" i="16"/>
  <c r="AF141" i="16"/>
  <c r="AG141" i="16"/>
  <c r="AH141" i="16"/>
  <c r="AI141" i="16"/>
  <c r="AI142" i="16"/>
  <c r="AE143" i="16"/>
  <c r="AF143" i="16"/>
  <c r="AG143" i="16"/>
  <c r="AH143" i="16"/>
  <c r="AI143" i="16"/>
  <c r="AI144" i="16"/>
  <c r="AE145" i="16"/>
  <c r="AF145" i="16"/>
  <c r="AG145" i="16"/>
  <c r="AH145" i="16"/>
  <c r="AI145" i="16"/>
  <c r="AI146" i="16"/>
  <c r="AE147" i="16"/>
  <c r="AF147" i="16"/>
  <c r="AG147" i="16"/>
  <c r="AH147" i="16"/>
  <c r="AI147" i="16"/>
  <c r="AI148" i="16"/>
  <c r="AE149" i="16"/>
  <c r="AF149" i="16"/>
  <c r="AG149" i="16"/>
  <c r="AH149" i="16"/>
  <c r="AI149" i="16"/>
  <c r="AI150" i="16"/>
  <c r="AE151" i="16"/>
  <c r="AF151" i="16"/>
  <c r="AG151" i="16"/>
  <c r="AH151" i="16"/>
  <c r="AI151" i="16"/>
  <c r="AI152" i="16"/>
  <c r="AE153" i="16"/>
  <c r="AF153" i="16"/>
  <c r="AG153" i="16"/>
  <c r="AH153" i="16"/>
  <c r="AI153" i="16"/>
  <c r="AI154" i="16"/>
  <c r="AE155" i="16"/>
  <c r="AF155" i="16"/>
  <c r="AG155" i="16"/>
  <c r="AH155" i="16"/>
  <c r="AI155" i="16"/>
  <c r="AI156" i="16"/>
  <c r="AE157" i="16"/>
  <c r="AF157" i="16"/>
  <c r="AG157" i="16"/>
  <c r="AH157" i="16"/>
  <c r="AI157" i="16"/>
  <c r="AI158" i="16"/>
  <c r="AE159" i="16"/>
  <c r="AF159" i="16"/>
  <c r="AG159" i="16"/>
  <c r="AH159" i="16"/>
  <c r="AI159" i="16"/>
  <c r="AI160" i="16"/>
  <c r="AE161" i="16"/>
  <c r="AF161" i="16"/>
  <c r="AG161" i="16"/>
  <c r="AH161" i="16"/>
  <c r="AI161" i="16"/>
  <c r="AI162" i="16"/>
  <c r="AE163" i="16"/>
  <c r="AF163" i="16"/>
  <c r="AG163" i="16"/>
  <c r="AH163" i="16"/>
  <c r="AI163" i="16"/>
  <c r="AI164" i="16"/>
  <c r="AE165" i="16"/>
  <c r="AF165" i="16"/>
  <c r="AG165" i="16"/>
  <c r="AH165" i="16"/>
  <c r="AI165" i="16"/>
  <c r="AI166" i="16"/>
  <c r="AE167" i="16"/>
  <c r="AF167" i="16"/>
  <c r="AG167" i="16"/>
  <c r="AH167" i="16"/>
  <c r="AI167" i="16"/>
  <c r="AI168" i="16"/>
  <c r="AE169" i="16"/>
  <c r="AF169" i="16"/>
  <c r="AG169" i="16"/>
  <c r="AH169" i="16"/>
  <c r="AI169" i="16"/>
  <c r="AI170" i="16"/>
  <c r="AE171" i="16"/>
  <c r="AF171" i="16"/>
  <c r="AG171" i="16"/>
  <c r="AH171" i="16"/>
  <c r="AI171" i="16"/>
  <c r="AI172" i="16"/>
  <c r="AE173" i="16"/>
  <c r="AF173" i="16"/>
  <c r="AG173" i="16"/>
  <c r="AH173" i="16"/>
  <c r="AI173" i="16"/>
  <c r="AI174" i="16"/>
  <c r="AE175" i="16"/>
  <c r="AF175" i="16"/>
  <c r="AG175" i="16"/>
  <c r="AH175" i="16"/>
  <c r="AI175" i="16"/>
  <c r="AI176" i="16"/>
  <c r="AE177" i="16"/>
  <c r="AF177" i="16"/>
  <c r="AG177" i="16"/>
  <c r="AH177" i="16"/>
  <c r="AI177" i="16"/>
  <c r="AI178" i="16"/>
  <c r="AE179" i="16"/>
  <c r="AF179" i="16"/>
  <c r="AG179" i="16"/>
  <c r="AH179" i="16"/>
  <c r="AI179" i="16"/>
  <c r="AI180" i="16"/>
  <c r="AE181" i="16"/>
  <c r="AF181" i="16"/>
  <c r="AG181" i="16"/>
  <c r="AH181" i="16"/>
  <c r="AI181" i="16"/>
  <c r="AI182" i="16"/>
  <c r="AE183" i="16"/>
  <c r="AF183" i="16"/>
  <c r="AG183" i="16"/>
  <c r="AH183" i="16"/>
  <c r="AI183" i="16"/>
  <c r="AI184" i="16"/>
  <c r="AE185" i="16"/>
  <c r="AF185" i="16"/>
  <c r="AG185" i="16"/>
  <c r="AH185" i="16"/>
  <c r="AI185" i="16"/>
  <c r="AI186" i="16"/>
  <c r="AE187" i="16"/>
  <c r="AF187" i="16"/>
  <c r="AG187" i="16"/>
  <c r="AH187" i="16"/>
  <c r="AI187" i="16"/>
  <c r="AI188" i="16"/>
  <c r="AE189" i="16"/>
  <c r="AF189" i="16"/>
  <c r="AG189" i="16"/>
  <c r="AH189" i="16"/>
  <c r="AI189" i="16"/>
  <c r="AI190" i="16"/>
  <c r="AE191" i="16"/>
  <c r="AF191" i="16"/>
  <c r="AG191" i="16"/>
  <c r="AH191" i="16"/>
  <c r="AI191" i="16"/>
  <c r="AI192" i="16"/>
  <c r="AE193" i="16"/>
  <c r="AF193" i="16"/>
  <c r="AG193" i="16"/>
  <c r="AH193" i="16"/>
  <c r="AI193" i="16"/>
  <c r="AI194" i="16"/>
  <c r="AE195" i="16"/>
  <c r="AF195" i="16"/>
  <c r="AG195" i="16"/>
  <c r="AH195" i="16"/>
  <c r="AI195" i="16"/>
  <c r="AI196" i="16"/>
  <c r="AE197" i="16"/>
  <c r="AF197" i="16"/>
  <c r="AG197" i="16"/>
  <c r="AH197" i="16"/>
  <c r="AI197" i="16"/>
  <c r="AI198" i="16"/>
  <c r="AE199" i="16"/>
  <c r="AF199" i="16"/>
  <c r="AG199" i="16"/>
  <c r="AH199" i="16"/>
  <c r="AI199" i="16"/>
  <c r="AI200" i="16"/>
  <c r="AE201" i="16"/>
  <c r="AF201" i="16"/>
  <c r="AG201" i="16"/>
  <c r="AH201" i="16"/>
  <c r="AI201" i="16"/>
  <c r="AI202" i="16"/>
  <c r="AI14" i="16"/>
  <c r="AE15" i="16"/>
  <c r="AF15" i="16"/>
  <c r="AG15" i="16"/>
  <c r="AH15" i="16"/>
  <c r="AI15" i="16"/>
  <c r="AI16" i="16"/>
  <c r="AE17" i="16"/>
  <c r="AF17" i="16"/>
  <c r="AG17" i="16"/>
  <c r="AH17" i="16"/>
  <c r="AI17" i="16"/>
  <c r="AI18" i="16"/>
  <c r="AE19" i="16"/>
  <c r="AF19" i="16"/>
  <c r="AG19" i="16"/>
  <c r="AH19" i="16"/>
  <c r="AI19" i="16"/>
  <c r="AI13" i="16"/>
  <c r="AH13" i="16"/>
  <c r="AG13" i="16"/>
  <c r="AF13" i="16"/>
  <c r="AE13" i="16"/>
  <c r="J230" i="16" l="1"/>
  <c r="I229" i="16" s="1"/>
  <c r="AD216" i="16"/>
  <c r="I189" i="16"/>
  <c r="W155" i="16"/>
  <c r="F218" i="16"/>
  <c r="AC211" i="16"/>
  <c r="AA211" i="16"/>
  <c r="AA213" i="16" s="1"/>
  <c r="Y211" i="16"/>
  <c r="Y213" i="16" s="1"/>
  <c r="W211" i="16"/>
  <c r="W213" i="16" s="1"/>
  <c r="U211" i="16"/>
  <c r="S211" i="16"/>
  <c r="S213" i="16" s="1"/>
  <c r="Q211" i="16"/>
  <c r="O211" i="16"/>
  <c r="O213" i="16" s="1"/>
  <c r="M211" i="16"/>
  <c r="M213" i="16" s="1"/>
  <c r="K211" i="16"/>
  <c r="K213" i="16" s="1"/>
  <c r="I211" i="16"/>
  <c r="I213" i="16" s="1"/>
  <c r="G211" i="16"/>
  <c r="AC206" i="16"/>
  <c r="AA206" i="16"/>
  <c r="AA208" i="16" s="1"/>
  <c r="Y206" i="16"/>
  <c r="Y208" i="16" s="1"/>
  <c r="W206" i="16"/>
  <c r="W208" i="16" s="1"/>
  <c r="U206" i="16"/>
  <c r="U208" i="16" s="1"/>
  <c r="S206" i="16"/>
  <c r="S208" i="16" s="1"/>
  <c r="Q206" i="16"/>
  <c r="Q208" i="16" s="1"/>
  <c r="O206" i="16"/>
  <c r="O208" i="16" s="1"/>
  <c r="M206" i="16"/>
  <c r="M208" i="16" s="1"/>
  <c r="K206" i="16"/>
  <c r="K208" i="16" s="1"/>
  <c r="I206" i="16"/>
  <c r="I208" i="16" s="1"/>
  <c r="G206" i="16"/>
  <c r="G208" i="16" s="1"/>
  <c r="AC201" i="16"/>
  <c r="AA201" i="16"/>
  <c r="Y201" i="16"/>
  <c r="W201" i="16"/>
  <c r="U201" i="16"/>
  <c r="S201" i="16"/>
  <c r="Q201" i="16"/>
  <c r="O201" i="16"/>
  <c r="M201" i="16"/>
  <c r="K201" i="16"/>
  <c r="I201" i="16"/>
  <c r="G201" i="16"/>
  <c r="AC199" i="16"/>
  <c r="AA199" i="16"/>
  <c r="Y199" i="16"/>
  <c r="U199" i="16"/>
  <c r="S199" i="16"/>
  <c r="Q199" i="16"/>
  <c r="O199" i="16"/>
  <c r="M199" i="16"/>
  <c r="K199" i="16"/>
  <c r="I199" i="16"/>
  <c r="G199" i="16"/>
  <c r="AC197" i="16"/>
  <c r="AA197" i="16"/>
  <c r="Y197" i="16"/>
  <c r="U197" i="16"/>
  <c r="S197" i="16"/>
  <c r="Q197" i="16"/>
  <c r="O197" i="16"/>
  <c r="M197" i="16"/>
  <c r="K197" i="16"/>
  <c r="I197" i="16"/>
  <c r="G197" i="16"/>
  <c r="AC195" i="16"/>
  <c r="AA195" i="16"/>
  <c r="Y195" i="16"/>
  <c r="W195" i="16"/>
  <c r="U195" i="16"/>
  <c r="S195" i="16"/>
  <c r="Q195" i="16"/>
  <c r="O195" i="16"/>
  <c r="M195" i="16"/>
  <c r="K195" i="16"/>
  <c r="I195" i="16"/>
  <c r="G195" i="16"/>
  <c r="AC193" i="16"/>
  <c r="AA193" i="16"/>
  <c r="Y193" i="16"/>
  <c r="U193" i="16"/>
  <c r="S193" i="16"/>
  <c r="Q193" i="16"/>
  <c r="O193" i="16"/>
  <c r="M193" i="16"/>
  <c r="K193" i="16"/>
  <c r="I193" i="16"/>
  <c r="G193" i="16"/>
  <c r="AC191" i="16"/>
  <c r="AA191" i="16"/>
  <c r="Y191" i="16"/>
  <c r="W191" i="16"/>
  <c r="U191" i="16"/>
  <c r="S191" i="16"/>
  <c r="Q191" i="16"/>
  <c r="O191" i="16"/>
  <c r="M191" i="16"/>
  <c r="K191" i="16"/>
  <c r="I191" i="16"/>
  <c r="G191" i="16"/>
  <c r="AC189" i="16"/>
  <c r="AA189" i="16"/>
  <c r="Y189" i="16"/>
  <c r="W189" i="16"/>
  <c r="U189" i="16"/>
  <c r="S189" i="16"/>
  <c r="Q189" i="16"/>
  <c r="O189" i="16"/>
  <c r="M189" i="16"/>
  <c r="K189" i="16"/>
  <c r="G189" i="16"/>
  <c r="AC187" i="16"/>
  <c r="AA187" i="16"/>
  <c r="Y187" i="16"/>
  <c r="W187" i="16"/>
  <c r="U187" i="16"/>
  <c r="S187" i="16"/>
  <c r="Q187" i="16"/>
  <c r="O187" i="16"/>
  <c r="M187" i="16"/>
  <c r="K187" i="16"/>
  <c r="I187" i="16"/>
  <c r="G187" i="16"/>
  <c r="AC185" i="16"/>
  <c r="AA185" i="16"/>
  <c r="Y185" i="16"/>
  <c r="W185" i="16"/>
  <c r="U185" i="16"/>
  <c r="S185" i="16"/>
  <c r="Q185" i="16"/>
  <c r="O185" i="16"/>
  <c r="M185" i="16"/>
  <c r="K185" i="16"/>
  <c r="I185" i="16"/>
  <c r="G185" i="16"/>
  <c r="AC183" i="16"/>
  <c r="AA183" i="16"/>
  <c r="Y183" i="16"/>
  <c r="W183" i="16"/>
  <c r="U183" i="16"/>
  <c r="S183" i="16"/>
  <c r="Q183" i="16"/>
  <c r="O183" i="16"/>
  <c r="M183" i="16"/>
  <c r="K183" i="16"/>
  <c r="I183" i="16"/>
  <c r="G183" i="16"/>
  <c r="AC181" i="16"/>
  <c r="AA181" i="16"/>
  <c r="Y181" i="16"/>
  <c r="W181" i="16"/>
  <c r="U181" i="16"/>
  <c r="S181" i="16"/>
  <c r="Q181" i="16"/>
  <c r="O181" i="16"/>
  <c r="M181" i="16"/>
  <c r="K181" i="16"/>
  <c r="I181" i="16"/>
  <c r="G181" i="16"/>
  <c r="AC179" i="16"/>
  <c r="W179" i="16"/>
  <c r="Q179" i="16"/>
  <c r="K179" i="16"/>
  <c r="AC177" i="16"/>
  <c r="AA177" i="16"/>
  <c r="Y177" i="16"/>
  <c r="W177" i="16"/>
  <c r="U177" i="16"/>
  <c r="S177" i="16"/>
  <c r="Q177" i="16"/>
  <c r="O177" i="16"/>
  <c r="M177" i="16"/>
  <c r="K177" i="16"/>
  <c r="G177" i="16"/>
  <c r="AC175" i="16"/>
  <c r="AA175" i="16"/>
  <c r="Y175" i="16"/>
  <c r="U175" i="16"/>
  <c r="S175" i="16"/>
  <c r="Q175" i="16"/>
  <c r="O175" i="16"/>
  <c r="M175" i="16"/>
  <c r="K175" i="16"/>
  <c r="I175" i="16"/>
  <c r="G175" i="16"/>
  <c r="AC173" i="16"/>
  <c r="AA173" i="16"/>
  <c r="Y173" i="16"/>
  <c r="U173" i="16"/>
  <c r="S173" i="16"/>
  <c r="Q173" i="16"/>
  <c r="O173" i="16"/>
  <c r="M173" i="16"/>
  <c r="K173" i="16"/>
  <c r="I173" i="16"/>
  <c r="G173" i="16"/>
  <c r="AC171" i="16"/>
  <c r="AA171" i="16"/>
  <c r="Y171" i="16"/>
  <c r="U171" i="16"/>
  <c r="S171" i="16"/>
  <c r="Q171" i="16"/>
  <c r="O171" i="16"/>
  <c r="M171" i="16"/>
  <c r="K171" i="16"/>
  <c r="I171" i="16"/>
  <c r="G171" i="16"/>
  <c r="AC169" i="16"/>
  <c r="AA169" i="16"/>
  <c r="Y169" i="16"/>
  <c r="W169" i="16"/>
  <c r="U169" i="16"/>
  <c r="S169" i="16"/>
  <c r="Q169" i="16"/>
  <c r="O169" i="16"/>
  <c r="M169" i="16"/>
  <c r="K169" i="16"/>
  <c r="I169" i="16"/>
  <c r="G169" i="16"/>
  <c r="AC167" i="16"/>
  <c r="AA167" i="16"/>
  <c r="Y167" i="16"/>
  <c r="W167" i="16"/>
  <c r="U167" i="16"/>
  <c r="S167" i="16"/>
  <c r="Q167" i="16"/>
  <c r="O167" i="16"/>
  <c r="M167" i="16"/>
  <c r="K167" i="16"/>
  <c r="I167" i="16"/>
  <c r="G167" i="16"/>
  <c r="AC165" i="16"/>
  <c r="AA165" i="16"/>
  <c r="Y165" i="16"/>
  <c r="W165" i="16"/>
  <c r="U165" i="16"/>
  <c r="S165" i="16"/>
  <c r="Q165" i="16"/>
  <c r="O165" i="16"/>
  <c r="M165" i="16"/>
  <c r="K165" i="16"/>
  <c r="G165" i="16"/>
  <c r="AC163" i="16"/>
  <c r="AA163" i="16"/>
  <c r="Y163" i="16"/>
  <c r="W163" i="16"/>
  <c r="U163" i="16"/>
  <c r="S163" i="16"/>
  <c r="Q163" i="16"/>
  <c r="O163" i="16"/>
  <c r="M163" i="16"/>
  <c r="K163" i="16"/>
  <c r="G163" i="16"/>
  <c r="AC161" i="16"/>
  <c r="AA161" i="16"/>
  <c r="Y161" i="16"/>
  <c r="W161" i="16"/>
  <c r="U161" i="16"/>
  <c r="S161" i="16"/>
  <c r="Q161" i="16"/>
  <c r="O161" i="16"/>
  <c r="M161" i="16"/>
  <c r="K161" i="16"/>
  <c r="I161" i="16"/>
  <c r="G161" i="16"/>
  <c r="AC159" i="16"/>
  <c r="AA159" i="16"/>
  <c r="Y159" i="16"/>
  <c r="W159" i="16"/>
  <c r="U159" i="16"/>
  <c r="S159" i="16"/>
  <c r="Q159" i="16"/>
  <c r="O159" i="16"/>
  <c r="M159" i="16"/>
  <c r="K159" i="16"/>
  <c r="I159" i="16"/>
  <c r="G159" i="16"/>
  <c r="AC157" i="16"/>
  <c r="AA157" i="16"/>
  <c r="Y157" i="16"/>
  <c r="U157" i="16"/>
  <c r="S157" i="16"/>
  <c r="Q157" i="16"/>
  <c r="O157" i="16"/>
  <c r="M157" i="16"/>
  <c r="K157" i="16"/>
  <c r="I157" i="16"/>
  <c r="G157" i="16"/>
  <c r="AC155" i="16"/>
  <c r="AA155" i="16"/>
  <c r="Y155" i="16"/>
  <c r="U155" i="16"/>
  <c r="S155" i="16"/>
  <c r="Q155" i="16"/>
  <c r="O155" i="16"/>
  <c r="M155" i="16"/>
  <c r="K155" i="16"/>
  <c r="I155" i="16"/>
  <c r="G155" i="16"/>
  <c r="AC153" i="16"/>
  <c r="AA153" i="16"/>
  <c r="Y153" i="16"/>
  <c r="W153" i="16"/>
  <c r="U153" i="16"/>
  <c r="S153" i="16"/>
  <c r="Q153" i="16"/>
  <c r="O153" i="16"/>
  <c r="M153" i="16"/>
  <c r="K153" i="16"/>
  <c r="G153" i="16"/>
  <c r="AC151" i="16"/>
  <c r="AA151" i="16"/>
  <c r="Y151" i="16"/>
  <c r="W151" i="16"/>
  <c r="U151" i="16"/>
  <c r="S151" i="16"/>
  <c r="Q151" i="16"/>
  <c r="O151" i="16"/>
  <c r="M151" i="16"/>
  <c r="K151" i="16"/>
  <c r="G151" i="16"/>
  <c r="AC149" i="16"/>
  <c r="AA149" i="16"/>
  <c r="Y149" i="16"/>
  <c r="W149" i="16"/>
  <c r="U149" i="16"/>
  <c r="S149" i="16"/>
  <c r="Q149" i="16"/>
  <c r="O149" i="16"/>
  <c r="M149" i="16"/>
  <c r="K149" i="16"/>
  <c r="G149" i="16"/>
  <c r="AC147" i="16"/>
  <c r="AA147" i="16"/>
  <c r="Y147" i="16"/>
  <c r="W147" i="16"/>
  <c r="U147" i="16"/>
  <c r="S147" i="16"/>
  <c r="Q147" i="16"/>
  <c r="O147" i="16"/>
  <c r="M147" i="16"/>
  <c r="K147" i="16"/>
  <c r="G147" i="16"/>
  <c r="AC145" i="16"/>
  <c r="AA145" i="16"/>
  <c r="Y145" i="16"/>
  <c r="W145" i="16"/>
  <c r="U145" i="16"/>
  <c r="S145" i="16"/>
  <c r="Q145" i="16"/>
  <c r="O145" i="16"/>
  <c r="M145" i="16"/>
  <c r="K145" i="16"/>
  <c r="G145" i="16"/>
  <c r="AC143" i="16"/>
  <c r="AA143" i="16"/>
  <c r="Y143" i="16"/>
  <c r="W143" i="16"/>
  <c r="U143" i="16"/>
  <c r="S143" i="16"/>
  <c r="Q143" i="16"/>
  <c r="O143" i="16"/>
  <c r="M143" i="16"/>
  <c r="K143" i="16"/>
  <c r="G143" i="16"/>
  <c r="AC141" i="16"/>
  <c r="AA141" i="16"/>
  <c r="Y141" i="16"/>
  <c r="W141" i="16"/>
  <c r="U141" i="16"/>
  <c r="S141" i="16"/>
  <c r="Q141" i="16"/>
  <c r="O141" i="16"/>
  <c r="M141" i="16"/>
  <c r="K141" i="16"/>
  <c r="G141" i="16"/>
  <c r="AC139" i="16"/>
  <c r="AA139" i="16"/>
  <c r="Y139" i="16"/>
  <c r="W139" i="16"/>
  <c r="U139" i="16"/>
  <c r="S139" i="16"/>
  <c r="Q139" i="16"/>
  <c r="O139" i="16"/>
  <c r="M139" i="16"/>
  <c r="K139" i="16"/>
  <c r="G139" i="16"/>
  <c r="AC137" i="16"/>
  <c r="AA137" i="16"/>
  <c r="Y137" i="16"/>
  <c r="W137" i="16"/>
  <c r="U137" i="16"/>
  <c r="S137" i="16"/>
  <c r="Q137" i="16"/>
  <c r="O137" i="16"/>
  <c r="M137" i="16"/>
  <c r="K137" i="16"/>
  <c r="G137" i="16"/>
  <c r="AC135" i="16"/>
  <c r="AA135" i="16"/>
  <c r="Y135" i="16"/>
  <c r="W135" i="16"/>
  <c r="U135" i="16"/>
  <c r="S135" i="16"/>
  <c r="Q135" i="16"/>
  <c r="O135" i="16"/>
  <c r="M135" i="16"/>
  <c r="K135" i="16"/>
  <c r="G135" i="16"/>
  <c r="AC133" i="16"/>
  <c r="AA133" i="16"/>
  <c r="Y133" i="16"/>
  <c r="W133" i="16"/>
  <c r="U133" i="16"/>
  <c r="S133" i="16"/>
  <c r="Q133" i="16"/>
  <c r="O133" i="16"/>
  <c r="M133" i="16"/>
  <c r="K133" i="16"/>
  <c r="G133" i="16"/>
  <c r="AC131" i="16"/>
  <c r="AA131" i="16"/>
  <c r="Y131" i="16"/>
  <c r="W131" i="16"/>
  <c r="U131" i="16"/>
  <c r="S131" i="16"/>
  <c r="Q131" i="16"/>
  <c r="O131" i="16"/>
  <c r="M131" i="16"/>
  <c r="K131" i="16"/>
  <c r="G131" i="16"/>
  <c r="AC129" i="16"/>
  <c r="AA129" i="16"/>
  <c r="Y129" i="16"/>
  <c r="W129" i="16"/>
  <c r="U129" i="16"/>
  <c r="S129" i="16"/>
  <c r="Q129" i="16"/>
  <c r="O129" i="16"/>
  <c r="M129" i="16"/>
  <c r="K129" i="16"/>
  <c r="G129" i="16"/>
  <c r="AC127" i="16"/>
  <c r="AA127" i="16"/>
  <c r="Y127" i="16"/>
  <c r="W127" i="16"/>
  <c r="U127" i="16"/>
  <c r="S127" i="16"/>
  <c r="Q127" i="16"/>
  <c r="O127" i="16"/>
  <c r="M127" i="16"/>
  <c r="K127" i="16"/>
  <c r="G127" i="16"/>
  <c r="AC125" i="16"/>
  <c r="AA125" i="16"/>
  <c r="Y125" i="16"/>
  <c r="W125" i="16"/>
  <c r="U125" i="16"/>
  <c r="S125" i="16"/>
  <c r="Q125" i="16"/>
  <c r="O125" i="16"/>
  <c r="M125" i="16"/>
  <c r="K125" i="16"/>
  <c r="G125" i="16"/>
  <c r="AC123" i="16"/>
  <c r="AA123" i="16"/>
  <c r="Y123" i="16"/>
  <c r="W123" i="16"/>
  <c r="U123" i="16"/>
  <c r="S123" i="16"/>
  <c r="Q123" i="16"/>
  <c r="O123" i="16"/>
  <c r="M123" i="16"/>
  <c r="K123" i="16"/>
  <c r="I123" i="16"/>
  <c r="G123" i="16"/>
  <c r="AC121" i="16"/>
  <c r="AA121" i="16"/>
  <c r="Y121" i="16"/>
  <c r="W121" i="16"/>
  <c r="U121" i="16"/>
  <c r="S121" i="16"/>
  <c r="Q121" i="16"/>
  <c r="O121" i="16"/>
  <c r="M121" i="16"/>
  <c r="K121" i="16"/>
  <c r="I121" i="16"/>
  <c r="G121" i="16"/>
  <c r="AC119" i="16"/>
  <c r="AA119" i="16"/>
  <c r="Y119" i="16"/>
  <c r="W119" i="16"/>
  <c r="U119" i="16"/>
  <c r="S119" i="16"/>
  <c r="Q119" i="16"/>
  <c r="O119" i="16"/>
  <c r="M119" i="16"/>
  <c r="K119" i="16"/>
  <c r="I119" i="16"/>
  <c r="G119" i="16"/>
  <c r="AC117" i="16"/>
  <c r="AA117" i="16"/>
  <c r="Y117" i="16"/>
  <c r="W117" i="16"/>
  <c r="U117" i="16"/>
  <c r="S117" i="16"/>
  <c r="Q117" i="16"/>
  <c r="O117" i="16"/>
  <c r="M117" i="16"/>
  <c r="K117" i="16"/>
  <c r="I117" i="16"/>
  <c r="G117" i="16"/>
  <c r="AC115" i="16"/>
  <c r="AA115" i="16"/>
  <c r="Y115" i="16"/>
  <c r="U115" i="16"/>
  <c r="S115" i="16"/>
  <c r="Q115" i="16"/>
  <c r="O115" i="16"/>
  <c r="M115" i="16"/>
  <c r="K115" i="16"/>
  <c r="I115" i="16"/>
  <c r="G115" i="16"/>
  <c r="AC113" i="16"/>
  <c r="AA113" i="16"/>
  <c r="Y113" i="16"/>
  <c r="U113" i="16"/>
  <c r="S113" i="16"/>
  <c r="Q113" i="16"/>
  <c r="O113" i="16"/>
  <c r="M113" i="16"/>
  <c r="K113" i="16"/>
  <c r="I113" i="16"/>
  <c r="G113" i="16"/>
  <c r="AC111" i="16"/>
  <c r="AA111" i="16"/>
  <c r="Y111" i="16"/>
  <c r="W111" i="16"/>
  <c r="U111" i="16"/>
  <c r="S111" i="16"/>
  <c r="Q111" i="16"/>
  <c r="O111" i="16"/>
  <c r="M111" i="16"/>
  <c r="K111" i="16"/>
  <c r="I111" i="16"/>
  <c r="G111" i="16"/>
  <c r="AC109" i="16"/>
  <c r="AA109" i="16"/>
  <c r="Y109" i="16"/>
  <c r="W109" i="16"/>
  <c r="U109" i="16"/>
  <c r="S109" i="16"/>
  <c r="Q109" i="16"/>
  <c r="O109" i="16"/>
  <c r="M109" i="16"/>
  <c r="K109" i="16"/>
  <c r="I109" i="16"/>
  <c r="G109" i="16"/>
  <c r="AC107" i="16"/>
  <c r="AA107" i="16"/>
  <c r="Y107" i="16"/>
  <c r="W107" i="16"/>
  <c r="U107" i="16"/>
  <c r="S107" i="16"/>
  <c r="Q107" i="16"/>
  <c r="O107" i="16"/>
  <c r="M107" i="16"/>
  <c r="K107" i="16"/>
  <c r="I107" i="16"/>
  <c r="G107" i="16"/>
  <c r="AC105" i="16"/>
  <c r="AA105" i="16"/>
  <c r="Y105" i="16"/>
  <c r="W105" i="16"/>
  <c r="U105" i="16"/>
  <c r="S105" i="16"/>
  <c r="Q105" i="16"/>
  <c r="O105" i="16"/>
  <c r="M105" i="16"/>
  <c r="K105" i="16"/>
  <c r="I105" i="16"/>
  <c r="G105" i="16"/>
  <c r="AC103" i="16"/>
  <c r="AA103" i="16"/>
  <c r="Y103" i="16"/>
  <c r="W103" i="16"/>
  <c r="U103" i="16"/>
  <c r="S103" i="16"/>
  <c r="Q103" i="16"/>
  <c r="O103" i="16"/>
  <c r="M103" i="16"/>
  <c r="K103" i="16"/>
  <c r="G103" i="16"/>
  <c r="AC101" i="16"/>
  <c r="AA101" i="16"/>
  <c r="Y101" i="16"/>
  <c r="W101" i="16"/>
  <c r="U101" i="16"/>
  <c r="S101" i="16"/>
  <c r="Q101" i="16"/>
  <c r="O101" i="16"/>
  <c r="M101" i="16"/>
  <c r="K101" i="16"/>
  <c r="G101" i="16"/>
  <c r="AC99" i="16"/>
  <c r="AA99" i="16"/>
  <c r="Y99" i="16"/>
  <c r="W99" i="16"/>
  <c r="U99" i="16"/>
  <c r="S99" i="16"/>
  <c r="Q99" i="16"/>
  <c r="O99" i="16"/>
  <c r="M99" i="16"/>
  <c r="K99" i="16"/>
  <c r="G99" i="16"/>
  <c r="AC97" i="16"/>
  <c r="AA97" i="16"/>
  <c r="Y97" i="16"/>
  <c r="W97" i="16"/>
  <c r="U97" i="16"/>
  <c r="S97" i="16"/>
  <c r="Q97" i="16"/>
  <c r="O97" i="16"/>
  <c r="M97" i="16"/>
  <c r="K97" i="16"/>
  <c r="I97" i="16"/>
  <c r="G97" i="16"/>
  <c r="AC95" i="16"/>
  <c r="AA95" i="16"/>
  <c r="Y95" i="16"/>
  <c r="W95" i="16"/>
  <c r="U95" i="16"/>
  <c r="S95" i="16"/>
  <c r="Q95" i="16"/>
  <c r="O95" i="16"/>
  <c r="M95" i="16"/>
  <c r="K95" i="16"/>
  <c r="I95" i="16"/>
  <c r="G95" i="16"/>
  <c r="AC93" i="16"/>
  <c r="AA93" i="16"/>
  <c r="Y93" i="16"/>
  <c r="W93" i="16"/>
  <c r="S93" i="16"/>
  <c r="Q93" i="16"/>
  <c r="O93" i="16"/>
  <c r="M93" i="16"/>
  <c r="K93" i="16"/>
  <c r="I93" i="16"/>
  <c r="G93" i="16"/>
  <c r="AC91" i="16"/>
  <c r="AA91" i="16"/>
  <c r="Y91" i="16"/>
  <c r="W91" i="16"/>
  <c r="S91" i="16"/>
  <c r="Q91" i="16"/>
  <c r="O91" i="16"/>
  <c r="M91" i="16"/>
  <c r="K91" i="16"/>
  <c r="I91" i="16"/>
  <c r="G91" i="16"/>
  <c r="AC89" i="16"/>
  <c r="AA89" i="16"/>
  <c r="Y89" i="16"/>
  <c r="W89" i="16"/>
  <c r="U89" i="16"/>
  <c r="S89" i="16"/>
  <c r="Q89" i="16"/>
  <c r="O89" i="16"/>
  <c r="M89" i="16"/>
  <c r="K89" i="16"/>
  <c r="I89" i="16"/>
  <c r="G89" i="16"/>
  <c r="AC87" i="16"/>
  <c r="AA87" i="16"/>
  <c r="Y87" i="16"/>
  <c r="W87" i="16"/>
  <c r="U87" i="16"/>
  <c r="S87" i="16"/>
  <c r="Q87" i="16"/>
  <c r="O87" i="16"/>
  <c r="M87" i="16"/>
  <c r="K87" i="16"/>
  <c r="I87" i="16"/>
  <c r="G87" i="16"/>
  <c r="AC85" i="16"/>
  <c r="AA85" i="16"/>
  <c r="Y85" i="16"/>
  <c r="W85" i="16"/>
  <c r="U85" i="16"/>
  <c r="S85" i="16"/>
  <c r="Q85" i="16"/>
  <c r="O85" i="16"/>
  <c r="M85" i="16"/>
  <c r="K85" i="16"/>
  <c r="I85" i="16"/>
  <c r="G85" i="16"/>
  <c r="AC83" i="16"/>
  <c r="AA83" i="16"/>
  <c r="Y83" i="16"/>
  <c r="W83" i="16"/>
  <c r="U83" i="16"/>
  <c r="S83" i="16"/>
  <c r="Q83" i="16"/>
  <c r="O83" i="16"/>
  <c r="M83" i="16"/>
  <c r="K83" i="16"/>
  <c r="I83" i="16"/>
  <c r="G83" i="16"/>
  <c r="AC81" i="16"/>
  <c r="AA81" i="16"/>
  <c r="Y81" i="16"/>
  <c r="U81" i="16"/>
  <c r="S81" i="16"/>
  <c r="Q81" i="16"/>
  <c r="O81" i="16"/>
  <c r="M81" i="16"/>
  <c r="K81" i="16"/>
  <c r="I81" i="16"/>
  <c r="G81" i="16"/>
  <c r="AC79" i="16"/>
  <c r="AA79" i="16"/>
  <c r="W79" i="16"/>
  <c r="U79" i="16"/>
  <c r="S79" i="16"/>
  <c r="Q79" i="16"/>
  <c r="O79" i="16"/>
  <c r="M79" i="16"/>
  <c r="K79" i="16"/>
  <c r="I79" i="16"/>
  <c r="G79" i="16"/>
  <c r="AC77" i="16"/>
  <c r="AA77" i="16"/>
  <c r="W77" i="16"/>
  <c r="U77" i="16"/>
  <c r="S77" i="16"/>
  <c r="Q77" i="16"/>
  <c r="O77" i="16"/>
  <c r="M77" i="16"/>
  <c r="K77" i="16"/>
  <c r="I77" i="16"/>
  <c r="G77" i="16"/>
  <c r="AC75" i="16"/>
  <c r="AA75" i="16"/>
  <c r="W75" i="16"/>
  <c r="U75" i="16"/>
  <c r="S75" i="16"/>
  <c r="Q75" i="16"/>
  <c r="O75" i="16"/>
  <c r="M75" i="16"/>
  <c r="K75" i="16"/>
  <c r="I75" i="16"/>
  <c r="G75" i="16"/>
  <c r="AC73" i="16"/>
  <c r="AA73" i="16"/>
  <c r="W73" i="16"/>
  <c r="U73" i="16"/>
  <c r="S73" i="16"/>
  <c r="Q73" i="16"/>
  <c r="O73" i="16"/>
  <c r="M73" i="16"/>
  <c r="K73" i="16"/>
  <c r="I73" i="16"/>
  <c r="G73" i="16"/>
  <c r="AC71" i="16"/>
  <c r="AA71" i="16"/>
  <c r="Y71" i="16"/>
  <c r="W71" i="16"/>
  <c r="U71" i="16"/>
  <c r="S71" i="16"/>
  <c r="Q71" i="16"/>
  <c r="M71" i="16"/>
  <c r="K71" i="16"/>
  <c r="I71" i="16"/>
  <c r="G71" i="16"/>
  <c r="AC69" i="16"/>
  <c r="AA69" i="16"/>
  <c r="Y69" i="16"/>
  <c r="W69" i="16"/>
  <c r="U69" i="16"/>
  <c r="S69" i="16"/>
  <c r="Q69" i="16"/>
  <c r="O69" i="16"/>
  <c r="M69" i="16"/>
  <c r="K69" i="16"/>
  <c r="G69" i="16"/>
  <c r="AC67" i="16"/>
  <c r="AA67" i="16"/>
  <c r="Y67" i="16"/>
  <c r="W67" i="16"/>
  <c r="U67" i="16"/>
  <c r="S67" i="16"/>
  <c r="Q67" i="16"/>
  <c r="O67" i="16"/>
  <c r="M67" i="16"/>
  <c r="K67" i="16"/>
  <c r="I67" i="16"/>
  <c r="G67" i="16"/>
  <c r="AC65" i="16"/>
  <c r="AA65" i="16"/>
  <c r="Y65" i="16"/>
  <c r="W65" i="16"/>
  <c r="U65" i="16"/>
  <c r="S65" i="16"/>
  <c r="Q65" i="16"/>
  <c r="O65" i="16"/>
  <c r="M65" i="16"/>
  <c r="K65" i="16"/>
  <c r="I65" i="16"/>
  <c r="G65" i="16"/>
  <c r="AC63" i="16"/>
  <c r="AA63" i="16"/>
  <c r="Y63" i="16"/>
  <c r="W63" i="16"/>
  <c r="U63" i="16"/>
  <c r="S63" i="16"/>
  <c r="Q63" i="16"/>
  <c r="O63" i="16"/>
  <c r="M63" i="16"/>
  <c r="K63" i="16"/>
  <c r="I63" i="16"/>
  <c r="G63" i="16"/>
  <c r="AC61" i="16"/>
  <c r="AA61" i="16"/>
  <c r="Y61" i="16"/>
  <c r="W61" i="16"/>
  <c r="U61" i="16"/>
  <c r="S61" i="16"/>
  <c r="Q61" i="16"/>
  <c r="O61" i="16"/>
  <c r="M61" i="16"/>
  <c r="K61" i="16"/>
  <c r="I61" i="16"/>
  <c r="G61" i="16"/>
  <c r="AC59" i="16"/>
  <c r="AA59" i="16"/>
  <c r="Y59" i="16"/>
  <c r="W59" i="16"/>
  <c r="U59" i="16"/>
  <c r="S59" i="16"/>
  <c r="Q59" i="16"/>
  <c r="O59" i="16"/>
  <c r="M59" i="16"/>
  <c r="K59" i="16"/>
  <c r="I59" i="16"/>
  <c r="G59" i="16"/>
  <c r="AC57" i="16"/>
  <c r="AA57" i="16"/>
  <c r="Y57" i="16"/>
  <c r="W57" i="16"/>
  <c r="U57" i="16"/>
  <c r="S57" i="16"/>
  <c r="Q57" i="16"/>
  <c r="O57" i="16"/>
  <c r="M57" i="16"/>
  <c r="K57" i="16"/>
  <c r="I57" i="16"/>
  <c r="G57" i="16"/>
  <c r="AC55" i="16"/>
  <c r="AA55" i="16"/>
  <c r="Y55" i="16"/>
  <c r="W55" i="16"/>
  <c r="U55" i="16"/>
  <c r="S55" i="16"/>
  <c r="Q55" i="16"/>
  <c r="O55" i="16"/>
  <c r="M55" i="16"/>
  <c r="K55" i="16"/>
  <c r="I55" i="16"/>
  <c r="G55" i="16"/>
  <c r="AC53" i="16"/>
  <c r="AA53" i="16"/>
  <c r="Y53" i="16"/>
  <c r="W53" i="16"/>
  <c r="U53" i="16"/>
  <c r="S53" i="16"/>
  <c r="Q53" i="16"/>
  <c r="O53" i="16"/>
  <c r="M53" i="16"/>
  <c r="K53" i="16"/>
  <c r="I53" i="16"/>
  <c r="G53" i="16"/>
  <c r="AC51" i="16"/>
  <c r="AA51" i="16"/>
  <c r="Y51" i="16"/>
  <c r="W51" i="16"/>
  <c r="U51" i="16"/>
  <c r="S51" i="16"/>
  <c r="Q51" i="16"/>
  <c r="O51" i="16"/>
  <c r="M51" i="16"/>
  <c r="K51" i="16"/>
  <c r="I51" i="16"/>
  <c r="G51" i="16"/>
  <c r="AC49" i="16"/>
  <c r="AA49" i="16"/>
  <c r="Y49" i="16"/>
  <c r="W49" i="16"/>
  <c r="U49" i="16"/>
  <c r="S49" i="16"/>
  <c r="Q49" i="16"/>
  <c r="O49" i="16"/>
  <c r="M49" i="16"/>
  <c r="K49" i="16"/>
  <c r="I49" i="16"/>
  <c r="G49" i="16"/>
  <c r="AC47" i="16"/>
  <c r="AA47" i="16"/>
  <c r="Y47" i="16"/>
  <c r="W47" i="16"/>
  <c r="U47" i="16"/>
  <c r="S47" i="16"/>
  <c r="Q47" i="16"/>
  <c r="O47" i="16"/>
  <c r="M47" i="16"/>
  <c r="K47" i="16"/>
  <c r="I47" i="16"/>
  <c r="G47" i="16"/>
  <c r="AC45" i="16"/>
  <c r="AA45" i="16"/>
  <c r="Y45" i="16"/>
  <c r="W45" i="16"/>
  <c r="U45" i="16"/>
  <c r="S45" i="16"/>
  <c r="Q45" i="16"/>
  <c r="O45" i="16"/>
  <c r="M45" i="16"/>
  <c r="K45" i="16"/>
  <c r="I45" i="16"/>
  <c r="G45" i="16"/>
  <c r="AC43" i="16"/>
  <c r="AA43" i="16"/>
  <c r="Y43" i="16"/>
  <c r="W43" i="16"/>
  <c r="U43" i="16"/>
  <c r="S43" i="16"/>
  <c r="Q43" i="16"/>
  <c r="O43" i="16"/>
  <c r="M43" i="16"/>
  <c r="K43" i="16"/>
  <c r="I43" i="16"/>
  <c r="G43" i="16"/>
  <c r="AC41" i="16"/>
  <c r="AA41" i="16"/>
  <c r="Y41" i="16"/>
  <c r="W41" i="16"/>
  <c r="U41" i="16"/>
  <c r="S41" i="16"/>
  <c r="Q41" i="16"/>
  <c r="O41" i="16"/>
  <c r="M41" i="16"/>
  <c r="K41" i="16"/>
  <c r="G41" i="16"/>
  <c r="AC39" i="16"/>
  <c r="AA39" i="16"/>
  <c r="Y39" i="16"/>
  <c r="W39" i="16"/>
  <c r="U39" i="16"/>
  <c r="S39" i="16"/>
  <c r="Q39" i="16"/>
  <c r="O39" i="16"/>
  <c r="M39" i="16"/>
  <c r="K39" i="16"/>
  <c r="I39" i="16"/>
  <c r="G39" i="16"/>
  <c r="AC37" i="16"/>
  <c r="AA37" i="16"/>
  <c r="Y37" i="16"/>
  <c r="W37" i="16"/>
  <c r="U37" i="16"/>
  <c r="S37" i="16"/>
  <c r="Q37" i="16"/>
  <c r="O37" i="16"/>
  <c r="M37" i="16"/>
  <c r="K37" i="16"/>
  <c r="I37" i="16"/>
  <c r="G37" i="16"/>
  <c r="AC35" i="16"/>
  <c r="AA35" i="16"/>
  <c r="Y35" i="16"/>
  <c r="W35" i="16"/>
  <c r="U35" i="16"/>
  <c r="S35" i="16"/>
  <c r="Q35" i="16"/>
  <c r="O35" i="16"/>
  <c r="M35" i="16"/>
  <c r="K35" i="16"/>
  <c r="I35" i="16"/>
  <c r="G35" i="16"/>
  <c r="AC33" i="16"/>
  <c r="AA33" i="16"/>
  <c r="Y33" i="16"/>
  <c r="W33" i="16"/>
  <c r="U33" i="16"/>
  <c r="S33" i="16"/>
  <c r="Q33" i="16"/>
  <c r="O33" i="16"/>
  <c r="M33" i="16"/>
  <c r="K33" i="16"/>
  <c r="I33" i="16"/>
  <c r="G33" i="16"/>
  <c r="AC31" i="16"/>
  <c r="AA31" i="16"/>
  <c r="Y31" i="16"/>
  <c r="W31" i="16"/>
  <c r="U31" i="16"/>
  <c r="S31" i="16"/>
  <c r="Q31" i="16"/>
  <c r="O31" i="16"/>
  <c r="M31" i="16"/>
  <c r="K31" i="16"/>
  <c r="I31" i="16"/>
  <c r="G31" i="16"/>
  <c r="AC29" i="16"/>
  <c r="AA29" i="16"/>
  <c r="Y29" i="16"/>
  <c r="W29" i="16"/>
  <c r="U29" i="16"/>
  <c r="S29" i="16"/>
  <c r="Q29" i="16"/>
  <c r="O29" i="16"/>
  <c r="M29" i="16"/>
  <c r="K29" i="16"/>
  <c r="I29" i="16"/>
  <c r="G29" i="16"/>
  <c r="AC27" i="16"/>
  <c r="AA27" i="16"/>
  <c r="Y27" i="16"/>
  <c r="W27" i="16"/>
  <c r="U27" i="16"/>
  <c r="S27" i="16"/>
  <c r="Q27" i="16"/>
  <c r="O27" i="16"/>
  <c r="M27" i="16"/>
  <c r="K27" i="16"/>
  <c r="I27" i="16"/>
  <c r="G27" i="16"/>
  <c r="AC25" i="16"/>
  <c r="AA25" i="16"/>
  <c r="Y25" i="16"/>
  <c r="W25" i="16"/>
  <c r="U25" i="16"/>
  <c r="S25" i="16"/>
  <c r="Q25" i="16"/>
  <c r="O25" i="16"/>
  <c r="M25" i="16"/>
  <c r="K25" i="16"/>
  <c r="G25" i="16"/>
  <c r="AC23" i="16"/>
  <c r="AA23" i="16"/>
  <c r="Y23" i="16"/>
  <c r="U23" i="16"/>
  <c r="S23" i="16"/>
  <c r="Q23" i="16"/>
  <c r="O23" i="16"/>
  <c r="M23" i="16"/>
  <c r="K23" i="16"/>
  <c r="I23" i="16"/>
  <c r="G23" i="16"/>
  <c r="AC21" i="16"/>
  <c r="AA21" i="16"/>
  <c r="Y21" i="16"/>
  <c r="U21" i="16"/>
  <c r="S21" i="16"/>
  <c r="Q21" i="16"/>
  <c r="O21" i="16"/>
  <c r="M21" i="16"/>
  <c r="K21" i="16"/>
  <c r="I21" i="16"/>
  <c r="G21" i="16"/>
  <c r="AC19" i="16"/>
  <c r="AA19" i="16"/>
  <c r="Y19" i="16"/>
  <c r="W19" i="16"/>
  <c r="U19" i="16"/>
  <c r="S19" i="16"/>
  <c r="Q19" i="16"/>
  <c r="O19" i="16"/>
  <c r="M19" i="16"/>
  <c r="K19" i="16"/>
  <c r="I19" i="16"/>
  <c r="G19" i="16"/>
  <c r="AC17" i="16"/>
  <c r="AA17" i="16"/>
  <c r="Y17" i="16"/>
  <c r="W17" i="16"/>
  <c r="U17" i="16"/>
  <c r="S17" i="16"/>
  <c r="Q17" i="16"/>
  <c r="O17" i="16"/>
  <c r="M17" i="16"/>
  <c r="K17" i="16"/>
  <c r="I17" i="16"/>
  <c r="G17" i="16"/>
  <c r="AC15" i="16"/>
  <c r="AA15" i="16"/>
  <c r="Y15" i="16"/>
  <c r="W15" i="16"/>
  <c r="U15" i="16"/>
  <c r="S15" i="16"/>
  <c r="Q15" i="16"/>
  <c r="O15" i="16"/>
  <c r="M15" i="16"/>
  <c r="K15" i="16"/>
  <c r="I15" i="16"/>
  <c r="G15" i="16"/>
  <c r="AC13" i="16"/>
  <c r="AA13" i="16"/>
  <c r="Y13" i="16"/>
  <c r="W13" i="16"/>
  <c r="U13" i="16"/>
  <c r="S13" i="16"/>
  <c r="Q13" i="16"/>
  <c r="O13" i="16"/>
  <c r="M13" i="16"/>
  <c r="K13" i="16"/>
  <c r="I13" i="16"/>
  <c r="G13" i="16"/>
  <c r="L233" i="16" l="1"/>
  <c r="M233" i="16" s="1"/>
  <c r="L278" i="16"/>
  <c r="M278" i="16" s="1"/>
  <c r="L255" i="16"/>
  <c r="M255" i="16" s="1"/>
  <c r="L279" i="16"/>
  <c r="M279" i="16" s="1"/>
  <c r="L303" i="16"/>
  <c r="L327" i="16"/>
  <c r="M327" i="16" s="1"/>
  <c r="L256" i="16"/>
  <c r="M256" i="16" s="1"/>
  <c r="L280" i="16"/>
  <c r="M280" i="16" s="1"/>
  <c r="L304" i="16"/>
  <c r="M304" i="16" s="1"/>
  <c r="L328" i="16"/>
  <c r="M328" i="16" s="1"/>
  <c r="L236" i="16"/>
  <c r="M236" i="16" s="1"/>
  <c r="L260" i="16"/>
  <c r="M260" i="16" s="1"/>
  <c r="L284" i="16"/>
  <c r="M284" i="16" s="1"/>
  <c r="L308" i="16"/>
  <c r="M308" i="16" s="1"/>
  <c r="L332" i="16"/>
  <c r="M332" i="16" s="1"/>
  <c r="L237" i="16"/>
  <c r="M237" i="16" s="1"/>
  <c r="L261" i="16"/>
  <c r="L285" i="16"/>
  <c r="L309" i="16"/>
  <c r="M309" i="16" s="1"/>
  <c r="L333" i="16"/>
  <c r="M333" i="16" s="1"/>
  <c r="L238" i="16"/>
  <c r="M238" i="16" s="1"/>
  <c r="L262" i="16"/>
  <c r="M262" i="16" s="1"/>
  <c r="L286" i="16"/>
  <c r="M286" i="16" s="1"/>
  <c r="L310" i="16"/>
  <c r="M310" i="16" s="1"/>
  <c r="L334" i="16"/>
  <c r="M334" i="16" s="1"/>
  <c r="L242" i="16"/>
  <c r="L290" i="16"/>
  <c r="M290" i="16" s="1"/>
  <c r="L314" i="16"/>
  <c r="M314" i="16" s="1"/>
  <c r="L338" i="16"/>
  <c r="M338" i="16" s="1"/>
  <c r="L266" i="16"/>
  <c r="L243" i="16"/>
  <c r="M243" i="16" s="1"/>
  <c r="L267" i="16"/>
  <c r="M267" i="16" s="1"/>
  <c r="L291" i="16"/>
  <c r="M291" i="16" s="1"/>
  <c r="L315" i="16"/>
  <c r="M315" i="16" s="1"/>
  <c r="L339" i="16"/>
  <c r="M339" i="16" s="1"/>
  <c r="L272" i="16"/>
  <c r="M272" i="16" s="1"/>
  <c r="L296" i="16"/>
  <c r="M296" i="16" s="1"/>
  <c r="L344" i="16"/>
  <c r="M344" i="16" s="1"/>
  <c r="L244" i="16"/>
  <c r="M244" i="16" s="1"/>
  <c r="L268" i="16"/>
  <c r="M268" i="16" s="1"/>
  <c r="L292" i="16"/>
  <c r="M292" i="16" s="1"/>
  <c r="L316" i="16"/>
  <c r="M316" i="16" s="1"/>
  <c r="L340" i="16"/>
  <c r="M340" i="16" s="1"/>
  <c r="L248" i="16"/>
  <c r="M248" i="16" s="1"/>
  <c r="L320" i="16"/>
  <c r="M320" i="16" s="1"/>
  <c r="L249" i="16"/>
  <c r="M249" i="16" s="1"/>
  <c r="L273" i="16"/>
  <c r="M273" i="16" s="1"/>
  <c r="L297" i="16"/>
  <c r="L321" i="16"/>
  <c r="M321" i="16" s="1"/>
  <c r="L345" i="16"/>
  <c r="M345" i="16" s="1"/>
  <c r="L254" i="16"/>
  <c r="M254" i="16" s="1"/>
  <c r="L250" i="16"/>
  <c r="M250" i="16" s="1"/>
  <c r="L274" i="16"/>
  <c r="M274" i="16" s="1"/>
  <c r="L298" i="16"/>
  <c r="M298" i="16" s="1"/>
  <c r="L322" i="16"/>
  <c r="M322" i="16" s="1"/>
  <c r="L232" i="16"/>
  <c r="M232" i="16" s="1"/>
  <c r="L302" i="16"/>
  <c r="M302" i="16" s="1"/>
  <c r="L326" i="16"/>
  <c r="M326" i="16" s="1"/>
  <c r="L337" i="16"/>
  <c r="M337" i="16" s="1"/>
  <c r="L300" i="16"/>
  <c r="M300" i="16" s="1"/>
  <c r="L263" i="16"/>
  <c r="M263" i="16" s="1"/>
  <c r="L235" i="16"/>
  <c r="M235" i="16" s="1"/>
  <c r="L329" i="16"/>
  <c r="L325" i="16"/>
  <c r="M325" i="16" s="1"/>
  <c r="L288" i="16"/>
  <c r="M288" i="16" s="1"/>
  <c r="L251" i="16"/>
  <c r="M251" i="16" s="1"/>
  <c r="L342" i="16"/>
  <c r="L317" i="16"/>
  <c r="M317" i="16" s="1"/>
  <c r="L313" i="16"/>
  <c r="M313" i="16" s="1"/>
  <c r="L239" i="16"/>
  <c r="M239" i="16" s="1"/>
  <c r="L305" i="16"/>
  <c r="M305" i="16" s="1"/>
  <c r="L336" i="16"/>
  <c r="M336" i="16" s="1"/>
  <c r="L301" i="16"/>
  <c r="M301" i="16" s="1"/>
  <c r="L264" i="16"/>
  <c r="M264" i="16" s="1"/>
  <c r="L343" i="16"/>
  <c r="M343" i="16" s="1"/>
  <c r="L318" i="16"/>
  <c r="M318" i="16" s="1"/>
  <c r="L293" i="16"/>
  <c r="L306" i="16"/>
  <c r="M306" i="16" s="1"/>
  <c r="L245" i="16"/>
  <c r="M245" i="16" s="1"/>
  <c r="L258" i="16"/>
  <c r="M258" i="16" s="1"/>
  <c r="L246" i="16"/>
  <c r="M246" i="16" s="1"/>
  <c r="L289" i="16"/>
  <c r="M289" i="16" s="1"/>
  <c r="L252" i="16"/>
  <c r="L331" i="16"/>
  <c r="M331" i="16" s="1"/>
  <c r="L281" i="16"/>
  <c r="M281" i="16" s="1"/>
  <c r="L265" i="16"/>
  <c r="M265" i="16" s="1"/>
  <c r="L307" i="16"/>
  <c r="L282" i="16"/>
  <c r="M282" i="16" s="1"/>
  <c r="L271" i="16"/>
  <c r="M271" i="16" s="1"/>
  <c r="L277" i="16"/>
  <c r="M277" i="16" s="1"/>
  <c r="L240" i="16"/>
  <c r="M240" i="16" s="1"/>
  <c r="L319" i="16"/>
  <c r="M319" i="16" s="1"/>
  <c r="L294" i="16"/>
  <c r="M294" i="16" s="1"/>
  <c r="L269" i="16"/>
  <c r="M269" i="16" s="1"/>
  <c r="L335" i="16"/>
  <c r="M335" i="16" s="1"/>
  <c r="L253" i="16"/>
  <c r="M253" i="16" s="1"/>
  <c r="L323" i="16"/>
  <c r="M323" i="16" s="1"/>
  <c r="L270" i="16"/>
  <c r="M270" i="16" s="1"/>
  <c r="L283" i="16"/>
  <c r="M283" i="16" s="1"/>
  <c r="L257" i="16"/>
  <c r="L295" i="16"/>
  <c r="M295" i="16" s="1"/>
  <c r="L299" i="16"/>
  <c r="M299" i="16" s="1"/>
  <c r="L241" i="16"/>
  <c r="M241" i="16" s="1"/>
  <c r="L324" i="16"/>
  <c r="L287" i="16"/>
  <c r="M287" i="16" s="1"/>
  <c r="L259" i="16"/>
  <c r="M259" i="16" s="1"/>
  <c r="L234" i="16"/>
  <c r="M234" i="16" s="1"/>
  <c r="L312" i="16"/>
  <c r="M312" i="16" s="1"/>
  <c r="L275" i="16"/>
  <c r="M275" i="16" s="1"/>
  <c r="L247" i="16"/>
  <c r="L341" i="16"/>
  <c r="M341" i="16" s="1"/>
  <c r="L276" i="16"/>
  <c r="L330" i="16"/>
  <c r="M330" i="16" s="1"/>
  <c r="L311" i="16"/>
  <c r="M311" i="16" s="1"/>
  <c r="AA203" i="16"/>
  <c r="AA218" i="16" s="1"/>
  <c r="AC203" i="16"/>
  <c r="K203" i="16"/>
  <c r="K218" i="16" s="1"/>
  <c r="Q203" i="16"/>
  <c r="M203" i="16"/>
  <c r="M218" i="16" s="1"/>
  <c r="S203" i="16"/>
  <c r="S218" i="16" s="1"/>
  <c r="U91" i="16"/>
  <c r="AD91" i="16" s="1"/>
  <c r="U93" i="16"/>
  <c r="I99" i="16"/>
  <c r="AD99" i="16" s="1"/>
  <c r="I101" i="16"/>
  <c r="AD101" i="16" s="1"/>
  <c r="I103" i="16"/>
  <c r="AD103" i="16" s="1"/>
  <c r="I125" i="16"/>
  <c r="AD125" i="16" s="1"/>
  <c r="I127" i="16"/>
  <c r="AD127" i="16" s="1"/>
  <c r="I129" i="16"/>
  <c r="AD129" i="16" s="1"/>
  <c r="I131" i="16"/>
  <c r="AD131" i="16" s="1"/>
  <c r="I133" i="16"/>
  <c r="AD133" i="16" s="1"/>
  <c r="I135" i="16"/>
  <c r="AD135" i="16" s="1"/>
  <c r="I137" i="16"/>
  <c r="AD137" i="16" s="1"/>
  <c r="I139" i="16"/>
  <c r="AD139" i="16" s="1"/>
  <c r="I141" i="16"/>
  <c r="AD141" i="16" s="1"/>
  <c r="I143" i="16"/>
  <c r="AD143" i="16" s="1"/>
  <c r="I145" i="16"/>
  <c r="AD145" i="16" s="1"/>
  <c r="I147" i="16"/>
  <c r="AD147" i="16" s="1"/>
  <c r="I149" i="16"/>
  <c r="AD149" i="16" s="1"/>
  <c r="I151" i="16"/>
  <c r="AD151" i="16" s="1"/>
  <c r="I153" i="16"/>
  <c r="AD153" i="16" s="1"/>
  <c r="W171" i="16"/>
  <c r="AD171" i="16" s="1"/>
  <c r="W173" i="16"/>
  <c r="AD173" i="16" s="1"/>
  <c r="W175" i="16"/>
  <c r="AD175" i="16" s="1"/>
  <c r="I41" i="16"/>
  <c r="AD41" i="16" s="1"/>
  <c r="I69" i="16"/>
  <c r="AD69" i="16" s="1"/>
  <c r="O71" i="16"/>
  <c r="AD71" i="16" s="1"/>
  <c r="I25" i="16"/>
  <c r="AD25" i="16" s="1"/>
  <c r="I165" i="16"/>
  <c r="AD165" i="16" s="1"/>
  <c r="Y73" i="16"/>
  <c r="AD73" i="16" s="1"/>
  <c r="Y75" i="16"/>
  <c r="AD75" i="16" s="1"/>
  <c r="Y77" i="16"/>
  <c r="Y79" i="16"/>
  <c r="AD79" i="16" s="1"/>
  <c r="W113" i="16"/>
  <c r="AD113" i="16" s="1"/>
  <c r="W115" i="16"/>
  <c r="AD115" i="16" s="1"/>
  <c r="W197" i="16"/>
  <c r="AD197" i="16" s="1"/>
  <c r="W199" i="16"/>
  <c r="AD199" i="16" s="1"/>
  <c r="W157" i="16"/>
  <c r="AD157" i="16" s="1"/>
  <c r="W23" i="16"/>
  <c r="AD23" i="16" s="1"/>
  <c r="I163" i="16"/>
  <c r="AD163" i="16" s="1"/>
  <c r="I177" i="16"/>
  <c r="AD177" i="16" s="1"/>
  <c r="W81" i="16"/>
  <c r="AD81" i="16" s="1"/>
  <c r="W193" i="16"/>
  <c r="AD193" i="16" s="1"/>
  <c r="AC208" i="16"/>
  <c r="E208" i="16" s="1"/>
  <c r="AD206" i="16"/>
  <c r="AD211" i="16"/>
  <c r="AD179" i="16"/>
  <c r="AD181" i="16"/>
  <c r="AD183" i="16"/>
  <c r="AD185" i="16"/>
  <c r="AD187" i="16"/>
  <c r="AD189" i="16"/>
  <c r="AD191" i="16"/>
  <c r="AD83" i="16"/>
  <c r="AD85" i="16"/>
  <c r="AD87" i="16"/>
  <c r="AD89" i="16"/>
  <c r="AD95" i="16"/>
  <c r="AD97" i="16"/>
  <c r="AD105" i="16"/>
  <c r="AD107" i="16"/>
  <c r="AD109" i="16"/>
  <c r="AD111" i="16"/>
  <c r="AD117" i="16"/>
  <c r="AD119" i="16"/>
  <c r="AD121" i="16"/>
  <c r="AD123" i="16"/>
  <c r="AD155" i="16"/>
  <c r="AD159" i="16"/>
  <c r="AD161" i="16"/>
  <c r="AD27" i="16"/>
  <c r="AD29" i="16"/>
  <c r="AD31" i="16"/>
  <c r="AD33" i="16"/>
  <c r="AD35" i="16"/>
  <c r="AD37" i="16"/>
  <c r="AD39" i="16"/>
  <c r="AD43" i="16"/>
  <c r="AD45" i="16"/>
  <c r="AD47" i="16"/>
  <c r="AD49" i="16"/>
  <c r="AD51" i="16"/>
  <c r="AD53" i="16"/>
  <c r="AD55" i="16"/>
  <c r="AD57" i="16"/>
  <c r="AD59" i="16"/>
  <c r="AD61" i="16"/>
  <c r="AD63" i="16"/>
  <c r="AD65" i="16"/>
  <c r="AD67" i="16"/>
  <c r="AD17" i="16"/>
  <c r="AD19" i="16"/>
  <c r="AD169" i="16"/>
  <c r="AD167" i="16"/>
  <c r="AD195" i="16"/>
  <c r="AD201" i="16"/>
  <c r="AD13" i="16"/>
  <c r="AD15" i="16"/>
  <c r="U213" i="16"/>
  <c r="AC213" i="16"/>
  <c r="Q213" i="16"/>
  <c r="G213" i="16"/>
  <c r="G203" i="16"/>
  <c r="E217" i="16"/>
  <c r="W21" i="16"/>
  <c r="W203" i="16" l="1"/>
  <c r="W218" i="16" s="1"/>
  <c r="Y203" i="16"/>
  <c r="Y218" i="16" s="1"/>
  <c r="U203" i="16"/>
  <c r="U218" i="16" s="1"/>
  <c r="O203" i="16"/>
  <c r="O218" i="16" s="1"/>
  <c r="I203" i="16"/>
  <c r="I218" i="16" s="1"/>
  <c r="AD93" i="16"/>
  <c r="AD77" i="16"/>
  <c r="AD21" i="16"/>
  <c r="AC218" i="16"/>
  <c r="Q218" i="16"/>
  <c r="E213" i="16"/>
  <c r="G218" i="16"/>
  <c r="AD10" i="16" l="1"/>
  <c r="E203" i="16"/>
  <c r="E218" i="16" s="1"/>
  <c r="AD218" i="16"/>
  <c r="I215" i="18" l="1"/>
  <c r="P215" i="18" s="1"/>
</calcChain>
</file>

<file path=xl/sharedStrings.xml><?xml version="1.0" encoding="utf-8"?>
<sst xmlns="http://schemas.openxmlformats.org/spreadsheetml/2006/main" count="6112" uniqueCount="348">
  <si>
    <t>ТО-2</t>
  </si>
  <si>
    <t>ТО-1</t>
  </si>
  <si>
    <t>январь</t>
  </si>
  <si>
    <t>февраль</t>
  </si>
  <si>
    <t>март</t>
  </si>
  <si>
    <t>май</t>
  </si>
  <si>
    <t>июнь</t>
  </si>
  <si>
    <t>июль</t>
  </si>
  <si>
    <t xml:space="preserve">ТО-1 </t>
  </si>
  <si>
    <t>УТВЕРЖДАЮ:</t>
  </si>
  <si>
    <t>ООО "ПИТ"СИБИНТЭК"</t>
  </si>
  <si>
    <t>август</t>
  </si>
  <si>
    <t>апрель</t>
  </si>
  <si>
    <t>сентябрь</t>
  </si>
  <si>
    <t>октябрь</t>
  </si>
  <si>
    <t>ноябрь</t>
  </si>
  <si>
    <t>декабрь</t>
  </si>
  <si>
    <t xml:space="preserve"> _______________________А.В. Десятков</t>
  </si>
  <si>
    <t>Система пожарной сигнализации</t>
  </si>
  <si>
    <t>Заместитель генерального директора - главный инженер</t>
  </si>
  <si>
    <t>ООО "Автоматизация и метрология"</t>
  </si>
  <si>
    <t xml:space="preserve">                                                                                 </t>
  </si>
  <si>
    <t>Ф.И.О.</t>
  </si>
  <si>
    <t>Подпись</t>
  </si>
  <si>
    <t>Должность</t>
  </si>
  <si>
    <r>
      <rPr>
        <b/>
        <sz val="11"/>
        <rFont val="Times New Roman"/>
        <family val="1"/>
        <charset val="204"/>
      </rPr>
      <t xml:space="preserve">Примечание: </t>
    </r>
    <r>
      <rPr>
        <sz val="11"/>
        <rFont val="Times New Roman"/>
        <family val="1"/>
        <charset val="204"/>
      </rPr>
      <t xml:space="preserve">допускается проведение ТО-1, ТО-2, ТО-3 с отклонением </t>
    </r>
    <r>
      <rPr>
        <sz val="11"/>
        <rFont val="Calibri"/>
        <family val="2"/>
        <charset val="204"/>
      </rPr>
      <t>±</t>
    </r>
    <r>
      <rPr>
        <sz val="11"/>
        <rFont val="Times New Roman"/>
        <family val="1"/>
        <charset val="204"/>
      </rPr>
      <t xml:space="preserve"> 3 дня от сроков, указанных в графике</t>
    </r>
  </si>
  <si>
    <t>Контроллер Scada-Pack 357 №S099998</t>
  </si>
  <si>
    <t>Термометр ртутный стеклянный лабораторный ТЛ-4 №865</t>
  </si>
  <si>
    <t>Газоанализатор СТМ10 №1613</t>
  </si>
  <si>
    <t>Вид ТО / планируемые сроки по месяцам</t>
  </si>
  <si>
    <t>№№ системы, тип и зав.№</t>
  </si>
  <si>
    <t>Генеральный директор</t>
  </si>
  <si>
    <t xml:space="preserve"> _______________________С.А. Ярушинский</t>
  </si>
  <si>
    <t xml:space="preserve"> ГРАФИК </t>
  </si>
  <si>
    <t>Технический манометр ТМ3 №12А462</t>
  </si>
  <si>
    <t>Технический манометр ТМ3 №12А463</t>
  </si>
  <si>
    <t>Технический манометр ТМ3 №12А464</t>
  </si>
  <si>
    <t>Технический манометр ТМ3 №12А466</t>
  </si>
  <si>
    <t>Технический манометр ТМ3 №12А467</t>
  </si>
  <si>
    <t>Технический манометр ТМ3 №12А468</t>
  </si>
  <si>
    <t>Технический манометр ТМ3 №12А469</t>
  </si>
  <si>
    <t>Технический манометр ТМ3 №12А470</t>
  </si>
  <si>
    <t>Технический манометр ТМ3 №12А471</t>
  </si>
  <si>
    <t>Уровнемер SG-25 №12А476</t>
  </si>
  <si>
    <t>Уровнемер SG-25 №12А477</t>
  </si>
  <si>
    <t>Уровнемер SG-25 №12А478</t>
  </si>
  <si>
    <t>Автоматический пробоотборник "1МАВИК-НТ 100" №1333</t>
  </si>
  <si>
    <t>ТО-3</t>
  </si>
  <si>
    <t>Уровнемер SG-25 №02182393</t>
  </si>
  <si>
    <t xml:space="preserve">Ответственный представитель </t>
  </si>
  <si>
    <t>"_____"  _______________2023г.</t>
  </si>
  <si>
    <t>Преобразователь температуры 
Метран-280 мод. Метран-286 №2253293</t>
  </si>
  <si>
    <t>Измеритель-регулятор микропроцессорный ТРМ1-Щ2.У.Р 
№40835161032212369</t>
  </si>
  <si>
    <t>Измеритель-регулятор микропроцессорный ТРМ1-Н.У.Р 
№40832180132017390</t>
  </si>
  <si>
    <t>Счетчик-расходомер массовый Micro 
Motion CMF-300 №11012710/3731154</t>
  </si>
  <si>
    <t>Пост управления насосами 
ЭЛЕКТОН-05 Ф2-400 №21216</t>
  </si>
  <si>
    <t>Пост управления насосами 
ЭЛЕКТОН-05 Ф2-400 №28003</t>
  </si>
  <si>
    <t>Сигнализатор уровня 
VEGASWING 63 №36989599</t>
  </si>
  <si>
    <t>Сигнализатор уровня 
VEGASWING 63 №36989598</t>
  </si>
  <si>
    <t>Сигнализатор уровня 
VEGASWING 63 №36989597</t>
  </si>
  <si>
    <t>Сигнализатор уровня 
VEGASWING 63 №36989596</t>
  </si>
  <si>
    <t>Манометр показывающий сигнализирующий 
ДМ2005Сг1ExУ3 №151606</t>
  </si>
  <si>
    <t>Датчик давления 
Метран 150 TGR №139034</t>
  </si>
  <si>
    <t>Технический манометр 
МП4-Уф №2180599</t>
  </si>
  <si>
    <t>Автоматический пробоотборник
Стандарт-А №1022</t>
  </si>
  <si>
    <t>Автоматический пробоотборник
Стандарт-А №1021</t>
  </si>
  <si>
    <t>Преобразователь плотности жидкости измерительный 
"Solartron" 7835B №354970</t>
  </si>
  <si>
    <t>Термопреобразователь сопротивления 
TR 61 №F300AF14308/ F3085714125</t>
  </si>
  <si>
    <t>Термопреобразователь сопротивления 
TR 61 №F300AE14308/ F3085614125</t>
  </si>
  <si>
    <t>Счётчик нефти турбинный 
МИГ-32Ш №449</t>
  </si>
  <si>
    <t>Барьер искрозащиты 
KFD2-STC4-Ex.120 №40000010074394</t>
  </si>
  <si>
    <t>Барьер искрозащиты 
KFD2-STC4-Ex.120 №40000010074584</t>
  </si>
  <si>
    <t>Барьер искрозащиты 
KFD2-STC4-Ex.120 №40000004631517</t>
  </si>
  <si>
    <t>Барьер искрозащиты 
KFD2-STC4-Ex.120 №40000010074446</t>
  </si>
  <si>
    <t>Барьер искрозащиты 
KFD2-STC4-Ex.120 №40000003793203</t>
  </si>
  <si>
    <t>Барьер искрозащиты 
KFD2-STC4-Ex.120 №40000014073195</t>
  </si>
  <si>
    <t>Барьер искрозащиты 
KFD2-STC4-Ex.120 №40000010074550</t>
  </si>
  <si>
    <t>Барьер искрозащиты 
KFD2-STC4-Ex.120 №40000010074411</t>
  </si>
  <si>
    <t>Барьер искрозащиты 
KFD2-STC4-Ex.120 №40000010074173</t>
  </si>
  <si>
    <t>Барьер искрозащиты 
KFD2-STC4-Ex.120 №40000004631294</t>
  </si>
  <si>
    <t>Барьер искрозащиты 
KFD2-STC4-Ex.120 №40000004685520</t>
  </si>
  <si>
    <t>Барьер искрозащиты 
KFD2-STC4-Ex.120 №40000004685707</t>
  </si>
  <si>
    <t>Барьер искрозащиты 
KFD2-STC4-Ex.120 №40000007553820</t>
  </si>
  <si>
    <t>Барьер искрозащиты tecon 
ТСС Ex8A №05088169010</t>
  </si>
  <si>
    <t>Барьер искрозащиты tecon 
ТСС Ex8A №05088169014</t>
  </si>
  <si>
    <t>Термопреобразователь сопротивления 
TR 61 №E600AD14308</t>
  </si>
  <si>
    <t>Термопреобразователь сопротивления 
TR 61 №E600B114308</t>
  </si>
  <si>
    <t>Преобразователь измерительный серии 
iTEMP TMT 182 №F3042604125</t>
  </si>
  <si>
    <t>Преобразователь измерительный серии 
iTEMP TMT 182 №E6062F14125</t>
  </si>
  <si>
    <t>Преобразователь давления измерительный Deltabar S 
PMD 75 №F308030109D</t>
  </si>
  <si>
    <t>Преобразователь давления измерительный Deltabar S 
PMD 75 №F308020109D</t>
  </si>
  <si>
    <t>Преобразователь давления измерительный Deltabar S 
PMD 75 №F308010109D</t>
  </si>
  <si>
    <t>Преобразователь давления 
АРС-2000 №02182279</t>
  </si>
  <si>
    <t>Преобразователь давления 
АРС-2000 №02182278</t>
  </si>
  <si>
    <t>Датчик давления 
Метран-150 TA №1325968</t>
  </si>
  <si>
    <t>Датчик давления 
Метран-150 TA №1309777</t>
  </si>
  <si>
    <t>Датчик давления 
Метран-150 TG3 №1020821</t>
  </si>
  <si>
    <t>Датчик давления 
Метран-150 TG №1309776</t>
  </si>
  <si>
    <t>Преобразователь давления измерительный Cerabar S 
PMP 71 №F311EB0109C</t>
  </si>
  <si>
    <t>Преобразователь давления измерительный Cerabar S 
PMP 71 №F311E90109C</t>
  </si>
  <si>
    <t>Преобразователь давления измерительный Cerabar S 
PMP 71 №F311EA0109C</t>
  </si>
  <si>
    <t>Преобразователь давления измерительный Cerabar S 
PMP 71 №F311EC0109C</t>
  </si>
  <si>
    <t>Влагомер нефти поточный 
УДВН-1пм №1863</t>
  </si>
  <si>
    <t>Термометр ртутный стеклянный 
лабораторный ТЛ-4 №825</t>
  </si>
  <si>
    <t>Термометр ртутный стеклянный 
лабораторный ТЛ-4 №854</t>
  </si>
  <si>
    <t>Термометр ртутный стеклянный 
лабораторный ТЛ-4 №574</t>
  </si>
  <si>
    <t>Технический манометр 
МП4-УУ2 №12А461</t>
  </si>
  <si>
    <t>Технический манометр 
МП4-УУ2 №12А460</t>
  </si>
  <si>
    <t>Технический манометр 
МП4-УУ2 №12А459</t>
  </si>
  <si>
    <t>Технический манометр 
МП4-УУ2 №12А457</t>
  </si>
  <si>
    <t>Технический манометр 
МП4-УУ2 №12А456</t>
  </si>
  <si>
    <t>Технический манометр 
МП4-УУ2 №12А455</t>
  </si>
  <si>
    <t>Технический манометр 
МП4-УУ2 №12А454</t>
  </si>
  <si>
    <t>Контроллер измерительно-
вычислительный OMNI 6000 №11876702</t>
  </si>
  <si>
    <t>Контроллер измерительно-
вычислительный OMNI 6000 №11876701</t>
  </si>
  <si>
    <t>Сигнализатор загазованности 
ГСМ-05 №12806</t>
  </si>
  <si>
    <t>Сигнализатор загазованности 
ГСМ-05 №12805</t>
  </si>
  <si>
    <t>Массовый расходомер 
Promass F №F309D502000</t>
  </si>
  <si>
    <t>Массовый расходомер 
Promass F №F309D402000</t>
  </si>
  <si>
    <t>Технологический объект</t>
  </si>
  <si>
    <t xml:space="preserve">№ п/п </t>
  </si>
  <si>
    <t>СИКНС</t>
  </si>
  <si>
    <t>Технический манометр 
МП4-УУ2 №12А600</t>
  </si>
  <si>
    <t>Технический манометр 
МП3-Уф №п-008</t>
  </si>
  <si>
    <t>Технический манометр 
МП4-Уф №2234771</t>
  </si>
  <si>
    <t>Технический манометр 
МП4-Уф №2234773</t>
  </si>
  <si>
    <t>ИУ</t>
  </si>
  <si>
    <t>Технический манометр 
МП4-Уф №987772</t>
  </si>
  <si>
    <t>Технический манометр 
МП4-Уф №2412151</t>
  </si>
  <si>
    <t>Система управления модульная 
B&amp;R X20 №DABB0172871</t>
  </si>
  <si>
    <t>АРМ оператора №1, ИБП, принтер</t>
  </si>
  <si>
    <t>АРМ оператора №2, ИБП, принтер</t>
  </si>
  <si>
    <t>16.01.2023 -18.01.2023</t>
  </si>
  <si>
    <t>13.02.2023 -15.02.2023</t>
  </si>
  <si>
    <t>12.03.2023 -14.03.2023</t>
  </si>
  <si>
    <t>16.04.2023 -18.04.2023</t>
  </si>
  <si>
    <t>14.05.2023 -16.05.2023</t>
  </si>
  <si>
    <t>11.06.2023 -13.06.2023</t>
  </si>
  <si>
    <t>16.07.2023 -18.07.2023</t>
  </si>
  <si>
    <t>13.08.2023 -15.08.2023</t>
  </si>
  <si>
    <t>17.09.2023 -19.09.2023</t>
  </si>
  <si>
    <t>15.10.2023 -17.10.2023</t>
  </si>
  <si>
    <t>12.11.2023 -14.11.2023</t>
  </si>
  <si>
    <t>17.12.2023 -19.12.2023</t>
  </si>
  <si>
    <t>Планируемые сроки по месяцам/ стоимость услуг</t>
  </si>
  <si>
    <t>Расчет стоимости оказания услуг и график выезда специалистов Исполнителя</t>
  </si>
  <si>
    <t>Техническое обслуживание СИ и ИУ на производственной площадке КП-103 Западно-Малобалыкского месторождения на 2024 год</t>
  </si>
  <si>
    <t>Наименовани услуги</t>
  </si>
  <si>
    <t>ТО-3 + Поверка</t>
  </si>
  <si>
    <t>Итого ТО:</t>
  </si>
  <si>
    <t>КМХ</t>
  </si>
  <si>
    <t>Итого КМХ:</t>
  </si>
  <si>
    <t>ТО-ЕД</t>
  </si>
  <si>
    <t>ВНР</t>
  </si>
  <si>
    <t>СИКНС, ИУ</t>
  </si>
  <si>
    <t>Ремонт средств измерений, внеплановые поверки и калибровки</t>
  </si>
  <si>
    <t>Ремонт</t>
  </si>
  <si>
    <t>Итого ВНР:</t>
  </si>
  <si>
    <t>Всего:</t>
  </si>
  <si>
    <t>№ п/п</t>
  </si>
  <si>
    <t>№</t>
  </si>
  <si>
    <t>Наименование оборудования</t>
  </si>
  <si>
    <t>Кол об.</t>
  </si>
  <si>
    <t>Кол.ТО</t>
  </si>
  <si>
    <t>Вид.раб</t>
  </si>
  <si>
    <t>Стоим. ед</t>
  </si>
  <si>
    <t>Поверка</t>
  </si>
  <si>
    <t>Массовый расходомер Promass</t>
  </si>
  <si>
    <t>Сигнализатор загазованности ГСМ-05</t>
  </si>
  <si>
    <t>Устройство обработки информации OMNI</t>
  </si>
  <si>
    <t>Контроллер Scada-Pack 357</t>
  </si>
  <si>
    <t>Манометр МТИ, МП</t>
  </si>
  <si>
    <t>Термометр ТЛ</t>
  </si>
  <si>
    <t>Влагомер УДВН</t>
  </si>
  <si>
    <t xml:space="preserve">Преобразователь давления </t>
  </si>
  <si>
    <t>Преобразователь измерительный ТЕМР ТМТ181</t>
  </si>
  <si>
    <t>Преобразователь температуры СTR</t>
  </si>
  <si>
    <t>Сигнализатор уровня VEGASWING 63</t>
  </si>
  <si>
    <t>Барьер искрозащиты серии К</t>
  </si>
  <si>
    <t>Система управления модульная B&amp;R</t>
  </si>
  <si>
    <t>ТПР МИГ</t>
  </si>
  <si>
    <t>Термопреобразователь сопротивления</t>
  </si>
  <si>
    <t>Преобразователь плотности жидкости Solartron</t>
  </si>
  <si>
    <t xml:space="preserve">Манометр электроконтактный </t>
  </si>
  <si>
    <t>Автоматический пробоотборник типа Стандарт</t>
  </si>
  <si>
    <t>Система уровнемеров</t>
  </si>
  <si>
    <t>Система автоматической пожарной сигнализации</t>
  </si>
  <si>
    <t>Пост управления работой насосов</t>
  </si>
  <si>
    <t>АРМ оператора и принтер</t>
  </si>
  <si>
    <t>Сигнализатор СТМ 10</t>
  </si>
  <si>
    <t>Массовый расходомер Micro Motion CMF-300</t>
  </si>
  <si>
    <t>Преобразователь температуры</t>
  </si>
  <si>
    <t>Преобразователь измерительный ТРМ</t>
  </si>
  <si>
    <t>технического обслуживания  СИ СИКНС и ИУ 
на производственной площадке КП-103 Западно-Малобалыкского месторождения на 2024 год</t>
  </si>
  <si>
    <t>Итого ТО-ЕД:</t>
  </si>
  <si>
    <t>Наименование, тип и зав.№ СИ</t>
  </si>
  <si>
    <t>Сумма</t>
  </si>
  <si>
    <t>ТО-1.</t>
  </si>
  <si>
    <t>зеленым выделено виды работ учавствующие в расчете</t>
  </si>
  <si>
    <t>№ про Договору</t>
  </si>
  <si>
    <t xml:space="preserve">ДАННЫЕ ИЗ РАСЧЕТА СТОМОСТИ ОКАЗАНИЯ УСЛУГ (Приложение к Договору) </t>
  </si>
  <si>
    <t>Итого сумма:</t>
  </si>
  <si>
    <t>Количество работ по каждому виду</t>
  </si>
  <si>
    <t>Барьер искрозащиты 
KFD2-STC4-Ex.120 №40000010074450</t>
  </si>
  <si>
    <t>Автоматический пробоотборник Стандарт-А №1021</t>
  </si>
  <si>
    <t>Автоматический пробоотборник Стандарт-А №1022</t>
  </si>
  <si>
    <t>ТО-2.</t>
  </si>
  <si>
    <t>2 174 000</t>
  </si>
  <si>
    <t>тариф 2024</t>
  </si>
  <si>
    <t>СИКН</t>
  </si>
  <si>
    <t xml:space="preserve">Сигнализатор уровня ДПУ </t>
  </si>
  <si>
    <t>Уровнемер</t>
  </si>
  <si>
    <t>Источник бесперебойного питания SR1106L</t>
  </si>
  <si>
    <t>Термометр ртутный стеклянный ТЛ-4 №2 №282</t>
  </si>
  <si>
    <t>ТО-3+поверка</t>
  </si>
  <si>
    <t>Термометр ртутный стеклянный ТЛ-4 №2 №261</t>
  </si>
  <si>
    <t>Термометр ртутный стеклянный ТЛ-4 №2 №278</t>
  </si>
  <si>
    <t>Термометр ртутный стеклянный ТЛ-4 №2 №283</t>
  </si>
  <si>
    <t>Термометр ртутный стеклянный ТЛ-4 №2 №295</t>
  </si>
  <si>
    <t>Термометр ртутный стеклянный ТЛ-4 №2 №250</t>
  </si>
  <si>
    <t>Термометр ртутный стеклянный ТЛ-4 №2 №275</t>
  </si>
  <si>
    <t>Технический манометр ТМ-321Т №С1609708</t>
  </si>
  <si>
    <t>Технический манометр ТМ-321Т №С2353236</t>
  </si>
  <si>
    <t>Технический манометр ТМ-321Т №С2353412</t>
  </si>
  <si>
    <t>Термопреобразователь ПТ 0304-ВТ совместно с ПП № 10428011 №10427338</t>
  </si>
  <si>
    <t>Термопреобразователь ПТ 0304-ВТ совместно с ПП № 10428014 №10427341</t>
  </si>
  <si>
    <t>Термопреобразователь ПТ 0304-ВТ совместно с ПП № 10428012 №10427339</t>
  </si>
  <si>
    <t>Термопреобразователь ПТ 0304-ВТ совместно с ПП № 10428013 №10427340</t>
  </si>
  <si>
    <t>Термопреобразователь ПТ 0304-ВТ совместно с ПП № 10428010 №10427337</t>
  </si>
  <si>
    <t>Термопреобразователь ПТ 0304-ВТ совместно с ПП № 10428009 №10427336</t>
  </si>
  <si>
    <t>Термопреобразователь ПТ 0304-ВТ совместно с ПП № 10428008 №10427335</t>
  </si>
  <si>
    <t>Преобразователь давления АИР-20Exd/М2-H-ДИ мод.170 №10427525</t>
  </si>
  <si>
    <t>Преобразователь давления АИР-20Exd/М2-H-ДИ мод.170 №10427522</t>
  </si>
  <si>
    <t>Преобразователь давления АИР-20Exd/М2-H-ДИ мод.170 №10427523</t>
  </si>
  <si>
    <t>Преобразователь давления АИР-20Exd/М2-H-ДИ мод.170 №10427524</t>
  </si>
  <si>
    <t>Преобразователь давления АИР-20Exd/М2-H-ДИ мод.170 №10427527</t>
  </si>
  <si>
    <t>Преобразователь давления АИР-20Exd/М2-H-ДИ мод.170 №10427528</t>
  </si>
  <si>
    <t>Преобразователь давления АИР-20Exd/М2-H-ДИ мод.170 №10427529</t>
  </si>
  <si>
    <t>Преобразователь давления АИР-20Exd/М2-H-ДИ мод.170 №10427526</t>
  </si>
  <si>
    <t>Преобразователь давления АИР-20Exd/М2-H-ДД  мод.440 №10427530</t>
  </si>
  <si>
    <t>Преобразователь давления АИР-20Exd/М2-H-ДД  мод.440 №10427531</t>
  </si>
  <si>
    <t>Преобразователь давления АИР-20Exd/М2-H-ДД мод.460 №10437853</t>
  </si>
  <si>
    <t>Счетчик-расходомер массовый ЭМИС-МАСС 260 №17168</t>
  </si>
  <si>
    <t>Счетчик-расходомер массовый ЭМИС-МАСС 260 №17169</t>
  </si>
  <si>
    <t>Влагомер нефти поточный УДВН-2п №1201</t>
  </si>
  <si>
    <t>ТО-3+Поверка</t>
  </si>
  <si>
    <t>Влагомер нефти поточный УДВН-2п №1200</t>
  </si>
  <si>
    <t>Газоанализатор стационарный оптический СГОЭС-2 пропан №105502</t>
  </si>
  <si>
    <t>Газоанализатор стационарный оптический СГОЭС-2 пропан №105527</t>
  </si>
  <si>
    <t>Газоанализатор стационарный оптический СГОЭС-2 пропан №104622</t>
  </si>
  <si>
    <t>Преобразователь температуры Метран-286-Ex №2708041</t>
  </si>
  <si>
    <t>Преобразователь температуры Метран-286-Ex №2708042</t>
  </si>
  <si>
    <t>ШВА (БА)</t>
  </si>
  <si>
    <t>Барьер энергетический искрозащиты КОРУНД-М3 № 144835</t>
  </si>
  <si>
    <t>Барьер энергетический искрозащиты КОРУНД-М3 № 144836</t>
  </si>
  <si>
    <t>Барьер энергетический искрозащиты КОРУНД-М3 № 144838</t>
  </si>
  <si>
    <t>Технический манометр МП-100НН № 2311892600</t>
  </si>
  <si>
    <t>Технический манометр МП-160НН №2303772560</t>
  </si>
  <si>
    <t>Технический манометр МП-160НН №2303772588</t>
  </si>
  <si>
    <t>Технический манометр МП-160НН №22010950152</t>
  </si>
  <si>
    <t>Технический манометр МП-160НН №2303772558</t>
  </si>
  <si>
    <t>Технический манометр МП-160НН №2303772589</t>
  </si>
  <si>
    <t>Технический манометр МП-100НН №2307590415</t>
  </si>
  <si>
    <t>Технический манометр МП-100НН №2307590404</t>
  </si>
  <si>
    <t>Технический манометр МП-100НН №2307590408</t>
  </si>
  <si>
    <t>Технический манометр МП-100НН №2307590426</t>
  </si>
  <si>
    <t>Технический манометр МП-100НН №2307590414</t>
  </si>
  <si>
    <t>Технический манометр МП-100НН №2307590483</t>
  </si>
  <si>
    <t>Технический манометр МП-100НН №2307590447</t>
  </si>
  <si>
    <t>Технический манометр МП-100НН №2307590477</t>
  </si>
  <si>
    <t>Технический манометр МП-100НН №2307590478</t>
  </si>
  <si>
    <t>Технический манометр МП-160НН №2303772563</t>
  </si>
  <si>
    <t>Технический манометр МП-160НН №22010950112</t>
  </si>
  <si>
    <t>Технический манометр МП-160НН №2303772539</t>
  </si>
  <si>
    <t>Технический манометр МП-160НН №2303772540</t>
  </si>
  <si>
    <t>Технический манометр МП-160НН №2303772570</t>
  </si>
  <si>
    <t>Технический манометр МП-160НН №22010950153</t>
  </si>
  <si>
    <t>Технический манометр МП-160НН №2303772595</t>
  </si>
  <si>
    <t>Технический манометр МП-160НН №22010950143</t>
  </si>
  <si>
    <t>Технический манометр МП-160НН №2303772585</t>
  </si>
  <si>
    <t>Технический манометр МП-100 №2307590412</t>
  </si>
  <si>
    <t>ШИВК (БА)</t>
  </si>
  <si>
    <t>Комплекс измерительно-вычислительный ИМЦ-07 исп.8 №7261 (основной, резервный)</t>
  </si>
  <si>
    <t>Преобразователь ПР мод.ТРП-1-2ГР-1 №2505206</t>
  </si>
  <si>
    <t>Преобразователь ПР мод.ТРП-1-2ГР-1 №2505306</t>
  </si>
  <si>
    <t>ШПЛК (БА)</t>
  </si>
  <si>
    <t>Контроллер программируемый логический REGUL RX00</t>
  </si>
  <si>
    <t>Диспергатор №414/2/1</t>
  </si>
  <si>
    <t>Насос САТУРН НИР-50 №25-189</t>
  </si>
  <si>
    <t>Насос САТУРН НИР-50 №25-190</t>
  </si>
  <si>
    <t>Пробоотборник СТАНДАРТ-АОП №2147</t>
  </si>
  <si>
    <t>Пробоотборник СТАНДАРТ-АОП №2148</t>
  </si>
  <si>
    <t>Привод электрический HL-07 №073081</t>
  </si>
  <si>
    <t>Привод электрический HL-10 №103082</t>
  </si>
  <si>
    <t>Привод электрический HL-10 №103083</t>
  </si>
  <si>
    <t>Привод электрический HQ-020 №0203305</t>
  </si>
  <si>
    <t>Привод электрический HQ-020 №0203306</t>
  </si>
  <si>
    <t>Привод электрический ПЭМ-А №42550195</t>
  </si>
  <si>
    <t>Преобразователь магнитный поплавковый ПМП-152 №185188</t>
  </si>
  <si>
    <t>Сигнализатор уровня ВИБРОТЭК №26004</t>
  </si>
  <si>
    <t>Индикатор фазового состояния потока ИФС-1В-700М №005</t>
  </si>
  <si>
    <t>Индикатор фазового состояния потока ИФС-1В-700М №006</t>
  </si>
  <si>
    <t>АРМ оператора , принтер 4 шт.</t>
  </si>
  <si>
    <t>поверка</t>
  </si>
  <si>
    <t>Клемная коробка (17 шт.)</t>
  </si>
  <si>
    <t>Кабельная продукция (2000 м.)</t>
  </si>
  <si>
    <t>Преобразователь плотности и расхода CDM100P-А21 ±0,1кг/м3 (КМХ)</t>
  </si>
  <si>
    <t>Преобразователь плотности и расхода CDM100P №12286805</t>
  </si>
  <si>
    <t xml:space="preserve">Поверка </t>
  </si>
  <si>
    <t>Батарейный модуль BMR-192-09  (3 шт.)</t>
  </si>
  <si>
    <t>ВНР ремонт</t>
  </si>
  <si>
    <t>Итого , в месяц, руб. без НДС</t>
  </si>
  <si>
    <r>
      <rPr>
        <b/>
        <sz val="11"/>
        <rFont val="Times New Roman"/>
        <family val="1"/>
        <charset val="204"/>
      </rPr>
      <t>ВНР</t>
    </r>
    <r>
      <rPr>
        <sz val="11"/>
        <rFont val="Times New Roman"/>
        <family val="1"/>
        <charset val="204"/>
      </rPr>
      <t xml:space="preserve">
Затраты на поверку СИ и выезд представителя ЦСМ (по фактическим затратам)</t>
    </r>
  </si>
  <si>
    <r>
      <rPr>
        <b/>
        <sz val="11"/>
        <rFont val="Times New Roman"/>
        <family val="1"/>
        <charset val="204"/>
      </rPr>
      <t>ВНР</t>
    </r>
    <r>
      <rPr>
        <sz val="11"/>
        <rFont val="Times New Roman"/>
        <family val="1"/>
        <charset val="204"/>
      </rPr>
      <t xml:space="preserve">
Внеплановые ремонты средств измерений и калибровки (по фактическим затратам)</t>
    </r>
  </si>
  <si>
    <t>Итого в год, руб без НДС</t>
  </si>
  <si>
    <t>к Техническому заданию</t>
  </si>
  <si>
    <t>технического обслуживания  СИ СИКН №1531
УПСВ Вареягского месторождения в период с 01.01.2027 по 31.12.2027г.</t>
  </si>
  <si>
    <t>Шкаф вторичной аппаратуры СИКН</t>
  </si>
  <si>
    <t>Расходомер-счетчик ультразвуковой "Взлет МР" исп. УРСВ-722 Ex №2500683</t>
  </si>
  <si>
    <t>Установка поверочная трубопоршневая двунаправленная OGSB мод. ТПУ OGSB 100 №414/2</t>
  </si>
  <si>
    <t>Поверка ЦСМ</t>
  </si>
  <si>
    <t>Шкаф АРМ</t>
  </si>
  <si>
    <t>Приложение 1.</t>
  </si>
  <si>
    <t>17</t>
  </si>
  <si>
    <t>Вывоз</t>
  </si>
  <si>
    <t>ЦСМ по месту</t>
  </si>
  <si>
    <t>24</t>
  </si>
  <si>
    <t>АИМ</t>
  </si>
  <si>
    <t>7</t>
  </si>
  <si>
    <t>23</t>
  </si>
  <si>
    <t>9             24</t>
  </si>
  <si>
    <t>21</t>
  </si>
  <si>
    <t>9</t>
  </si>
  <si>
    <t>07</t>
  </si>
  <si>
    <t>22</t>
  </si>
  <si>
    <t>29</t>
  </si>
  <si>
    <t>Согласно графика КМХ</t>
  </si>
  <si>
    <t>ЗИП</t>
  </si>
  <si>
    <t>Удалить</t>
  </si>
  <si>
    <t>09</t>
  </si>
  <si>
    <t>09             24</t>
  </si>
  <si>
    <t xml:space="preserve">ТО-3+Поверка </t>
  </si>
  <si>
    <t>09             22</t>
  </si>
  <si>
    <t>16</t>
  </si>
  <si>
    <t>09             23</t>
  </si>
  <si>
    <t>Согласно графика КМХ (1 раз в 10 дней)</t>
  </si>
  <si>
    <t>ЗИП/обменный</t>
  </si>
  <si>
    <t>Приложение 3.2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</si>
</sst>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\ _₽_-;\-* #,##0.00\ _₽_-;_-* &quot;-&quot;??\ _₽_-;_-@_-"/>
    <numFmt numFmtId="165" formatCode="#,##0.00_р_."/>
    <numFmt numFmtId="166" formatCode="#,##0.00\ _₽"/>
    <numFmt numFmtId="167" formatCode="_-* #,##0.00_р_._-;\-* #,##0.00_р_._-;_-* &quot;-&quot;??_р_._-;_-@_-"/>
  </numFmts>
  <fonts count="24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u/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8"/>
      <name val="Arial Cyr"/>
      <charset val="204"/>
    </font>
    <font>
      <b/>
      <i/>
      <sz val="8"/>
      <name val="Arial Cyr"/>
      <charset val="204"/>
    </font>
    <font>
      <b/>
      <i/>
      <sz val="8"/>
      <color theme="1"/>
      <name val="Times New Roman"/>
      <family val="1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sz val="9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sz val="10"/>
      <color rgb="FFFF0000"/>
      <name val="Arial Cyr"/>
      <charset val="204"/>
    </font>
    <font>
      <b/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3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1" fillId="0" borderId="0"/>
    <xf numFmtId="167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266">
    <xf numFmtId="0" fontId="0" fillId="0" borderId="0" xfId="0"/>
    <xf numFmtId="0" fontId="3" fillId="2" borderId="0" xfId="0" applyFont="1" applyFill="1"/>
    <xf numFmtId="49" fontId="3" fillId="2" borderId="0" xfId="0" applyNumberFormat="1" applyFont="1" applyFill="1"/>
    <xf numFmtId="166" fontId="3" fillId="2" borderId="0" xfId="0" applyNumberFormat="1" applyFont="1" applyFill="1"/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165" fontId="3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wrapText="1"/>
    </xf>
    <xf numFmtId="165" fontId="3" fillId="2" borderId="0" xfId="0" applyNumberFormat="1" applyFont="1" applyFill="1" applyAlignment="1">
      <alignment horizontal="center" wrapText="1"/>
    </xf>
    <xf numFmtId="165" fontId="3" fillId="2" borderId="0" xfId="0" applyNumberFormat="1" applyFont="1" applyFill="1" applyAlignment="1">
      <alignment horizontal="center" vertical="center" wrapText="1"/>
    </xf>
    <xf numFmtId="49" fontId="6" fillId="2" borderId="0" xfId="0" applyNumberFormat="1" applyFont="1" applyFill="1"/>
    <xf numFmtId="49" fontId="3" fillId="2" borderId="0" xfId="0" applyNumberFormat="1" applyFont="1" applyFill="1" applyAlignment="1" applyProtection="1">
      <alignment horizontal="left"/>
      <protection locked="0"/>
    </xf>
    <xf numFmtId="49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wrapText="1"/>
    </xf>
    <xf numFmtId="49" fontId="3" fillId="2" borderId="0" xfId="0" applyNumberFormat="1" applyFont="1" applyFill="1" applyAlignment="1">
      <alignment horizontal="center"/>
    </xf>
    <xf numFmtId="0" fontId="3" fillId="2" borderId="0" xfId="0" applyFont="1" applyFill="1" applyAlignment="1">
      <alignment vertical="center"/>
    </xf>
    <xf numFmtId="165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horizontal="center" vertical="center" wrapText="1"/>
    </xf>
    <xf numFmtId="3" fontId="3" fillId="2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5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wrapText="1"/>
    </xf>
    <xf numFmtId="49" fontId="3" fillId="2" borderId="0" xfId="0" applyNumberFormat="1" applyFont="1" applyFill="1" applyAlignment="1">
      <alignment horizontal="center" vertical="top"/>
    </xf>
    <xf numFmtId="165" fontId="3" fillId="2" borderId="0" xfId="0" applyNumberFormat="1" applyFont="1" applyFill="1"/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165" fontId="3" fillId="2" borderId="0" xfId="0" applyNumberFormat="1" applyFont="1" applyFill="1" applyAlignment="1">
      <alignment horizontal="left" wrapText="1"/>
    </xf>
    <xf numFmtId="165" fontId="3" fillId="0" borderId="0" xfId="0" applyNumberFormat="1" applyFont="1" applyAlignment="1">
      <alignment horizontal="center"/>
    </xf>
    <xf numFmtId="165" fontId="2" fillId="0" borderId="3" xfId="0" applyNumberFormat="1" applyFont="1" applyBorder="1" applyAlignment="1">
      <alignment horizontal="center" wrapText="1"/>
    </xf>
    <xf numFmtId="49" fontId="3" fillId="2" borderId="0" xfId="0" applyNumberFormat="1" applyFont="1" applyFill="1" applyAlignment="1">
      <alignment horizontal="center" vertical="top" wrapText="1"/>
    </xf>
    <xf numFmtId="0" fontId="3" fillId="2" borderId="0" xfId="0" applyFont="1" applyFill="1" applyAlignment="1">
      <alignment vertical="center" wrapText="1"/>
    </xf>
    <xf numFmtId="0" fontId="1" fillId="2" borderId="0" xfId="0" applyFont="1" applyFill="1" applyAlignment="1">
      <alignment horizontal="center" vertical="center"/>
    </xf>
    <xf numFmtId="49" fontId="8" fillId="2" borderId="0" xfId="0" applyNumberFormat="1" applyFont="1" applyFill="1" applyAlignment="1">
      <alignment horizontal="left" wrapText="1"/>
    </xf>
    <xf numFmtId="165" fontId="3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165" fontId="3" fillId="0" borderId="3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 wrapText="1"/>
    </xf>
    <xf numFmtId="4" fontId="3" fillId="0" borderId="3" xfId="0" applyNumberFormat="1" applyFont="1" applyBorder="1" applyAlignment="1">
      <alignment horizontal="center" vertical="center" wrapText="1"/>
    </xf>
    <xf numFmtId="0" fontId="1" fillId="2" borderId="0" xfId="0" applyFont="1" applyFill="1" applyAlignment="1">
      <alignment vertical="center"/>
    </xf>
    <xf numFmtId="49" fontId="8" fillId="2" borderId="0" xfId="0" applyNumberFormat="1" applyFont="1" applyFill="1" applyAlignment="1">
      <alignment horizontal="left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0" fillId="0" borderId="0" xfId="0" applyAlignment="1">
      <alignment vertical="center"/>
    </xf>
    <xf numFmtId="4" fontId="12" fillId="0" borderId="3" xfId="1" applyNumberFormat="1" applyFont="1" applyBorder="1" applyAlignment="1">
      <alignment horizontal="right" vertical="center"/>
    </xf>
    <xf numFmtId="0" fontId="14" fillId="0" borderId="3" xfId="0" applyFont="1" applyBorder="1" applyAlignment="1">
      <alignment horizontal="right" vertical="center"/>
    </xf>
    <xf numFmtId="4" fontId="14" fillId="0" borderId="3" xfId="0" applyNumberFormat="1" applyFont="1" applyBorder="1" applyAlignment="1">
      <alignment vertical="center"/>
    </xf>
    <xf numFmtId="0" fontId="14" fillId="0" borderId="3" xfId="0" applyFont="1" applyBorder="1" applyAlignment="1">
      <alignment vertical="center"/>
    </xf>
    <xf numFmtId="4" fontId="15" fillId="0" borderId="3" xfId="1" applyNumberFormat="1" applyFont="1" applyBorder="1" applyAlignment="1">
      <alignment horizontal="right" shrinkToFit="1"/>
    </xf>
    <xf numFmtId="0" fontId="13" fillId="0" borderId="0" xfId="0" applyFont="1" applyAlignment="1">
      <alignment vertical="center"/>
    </xf>
    <xf numFmtId="4" fontId="15" fillId="0" borderId="0" xfId="1" applyNumberFormat="1" applyFont="1" applyAlignment="1">
      <alignment horizontal="right" shrinkToFit="1"/>
    </xf>
    <xf numFmtId="0" fontId="0" fillId="0" borderId="3" xfId="0" applyBorder="1" applyAlignment="1">
      <alignment horizontal="center" vertical="center"/>
    </xf>
    <xf numFmtId="4" fontId="17" fillId="0" borderId="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5" fontId="2" fillId="0" borderId="7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165" fontId="3" fillId="6" borderId="3" xfId="0" applyNumberFormat="1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/>
    </xf>
    <xf numFmtId="167" fontId="18" fillId="0" borderId="7" xfId="2" applyFont="1" applyFill="1" applyBorder="1" applyAlignment="1">
      <alignment horizontal="left" vertical="center" wrapText="1"/>
    </xf>
    <xf numFmtId="4" fontId="18" fillId="2" borderId="7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8" xfId="0" applyBorder="1" applyAlignment="1">
      <alignment vertical="center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0" fontId="17" fillId="0" borderId="3" xfId="0" applyFont="1" applyBorder="1" applyAlignment="1">
      <alignment horizontal="center" vertical="center" shrinkToFit="1"/>
    </xf>
    <xf numFmtId="0" fontId="17" fillId="0" borderId="3" xfId="0" applyFont="1" applyBorder="1" applyAlignment="1">
      <alignment vertical="center" shrinkToFit="1"/>
    </xf>
    <xf numFmtId="4" fontId="17" fillId="0" borderId="3" xfId="0" applyNumberFormat="1" applyFont="1" applyBorder="1" applyAlignment="1">
      <alignment vertical="center" shrinkToFit="1"/>
    </xf>
    <xf numFmtId="4" fontId="12" fillId="0" borderId="3" xfId="1" applyNumberFormat="1" applyFont="1" applyBorder="1" applyAlignment="1">
      <alignment horizontal="right" vertical="center" shrinkToFit="1"/>
    </xf>
    <xf numFmtId="0" fontId="17" fillId="3" borderId="2" xfId="0" applyFont="1" applyFill="1" applyBorder="1" applyAlignment="1">
      <alignment horizontal="center" vertical="center"/>
    </xf>
    <xf numFmtId="0" fontId="14" fillId="0" borderId="0" xfId="0" applyFont="1" applyAlignment="1">
      <alignment horizontal="right" vertical="center"/>
    </xf>
    <xf numFmtId="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7" fillId="0" borderId="0" xfId="0" applyFont="1" applyAlignment="1">
      <alignment horizontal="center" vertical="center" shrinkToFit="1"/>
    </xf>
    <xf numFmtId="0" fontId="17" fillId="0" borderId="0" xfId="0" applyFont="1" applyAlignment="1">
      <alignment vertical="center" shrinkToFit="1"/>
    </xf>
    <xf numFmtId="4" fontId="17" fillId="0" borderId="0" xfId="0" applyNumberFormat="1" applyFont="1" applyAlignment="1">
      <alignment vertical="center" shrinkToFit="1"/>
    </xf>
    <xf numFmtId="4" fontId="17" fillId="0" borderId="0" xfId="0" applyNumberFormat="1" applyFont="1" applyAlignment="1">
      <alignment vertical="center"/>
    </xf>
    <xf numFmtId="4" fontId="12" fillId="0" borderId="0" xfId="1" applyNumberFormat="1" applyFont="1" applyAlignment="1">
      <alignment horizontal="right" vertical="center" shrinkToFit="1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left" vertical="center"/>
    </xf>
    <xf numFmtId="4" fontId="0" fillId="0" borderId="3" xfId="0" applyNumberFormat="1" applyBorder="1" applyAlignment="1">
      <alignment vertical="center"/>
    </xf>
    <xf numFmtId="0" fontId="1" fillId="0" borderId="3" xfId="0" applyFont="1" applyBorder="1" applyAlignment="1">
      <alignment horizontal="left" vertical="center"/>
    </xf>
    <xf numFmtId="0" fontId="19" fillId="0" borderId="3" xfId="0" applyFont="1" applyBorder="1" applyAlignment="1">
      <alignment vertical="center" wrapText="1"/>
    </xf>
    <xf numFmtId="4" fontId="20" fillId="0" borderId="0" xfId="0" applyNumberFormat="1" applyFont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167" fontId="18" fillId="5" borderId="7" xfId="2" applyFont="1" applyFill="1" applyBorder="1" applyAlignment="1">
      <alignment horizontal="left" vertical="center" wrapText="1"/>
    </xf>
    <xf numFmtId="4" fontId="1" fillId="0" borderId="3" xfId="1" applyNumberFormat="1" applyFont="1" applyBorder="1" applyAlignment="1">
      <alignment horizontal="right" vertical="center"/>
    </xf>
    <xf numFmtId="0" fontId="21" fillId="3" borderId="7" xfId="0" applyFont="1" applyFill="1" applyBorder="1" applyAlignment="1">
      <alignment horizontal="center" vertical="center"/>
    </xf>
    <xf numFmtId="0" fontId="16" fillId="3" borderId="10" xfId="0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right" vertical="center"/>
    </xf>
    <xf numFmtId="4" fontId="14" fillId="3" borderId="10" xfId="0" applyNumberFormat="1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4" fontId="15" fillId="3" borderId="10" xfId="1" applyNumberFormat="1" applyFont="1" applyFill="1" applyBorder="1" applyAlignment="1">
      <alignment horizontal="right" shrinkToFit="1"/>
    </xf>
    <xf numFmtId="4" fontId="15" fillId="3" borderId="6" xfId="1" applyNumberFormat="1" applyFont="1" applyFill="1" applyBorder="1" applyAlignment="1">
      <alignment horizontal="right" shrinkToFit="1"/>
    </xf>
    <xf numFmtId="0" fontId="0" fillId="3" borderId="10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164" fontId="1" fillId="0" borderId="8" xfId="0" applyNumberFormat="1" applyFont="1" applyBorder="1" applyAlignment="1">
      <alignment horizontal="center" vertical="center"/>
    </xf>
    <xf numFmtId="43" fontId="0" fillId="0" borderId="0" xfId="3" applyFont="1" applyAlignment="1">
      <alignment vertical="center"/>
    </xf>
    <xf numFmtId="43" fontId="0" fillId="0" borderId="0" xfId="3" applyFont="1" applyAlignment="1">
      <alignment horizontal="center" vertical="center"/>
    </xf>
    <xf numFmtId="0" fontId="1" fillId="5" borderId="3" xfId="1" applyFont="1" applyFill="1" applyBorder="1" applyAlignment="1">
      <alignment horizontal="center" vertical="center"/>
    </xf>
    <xf numFmtId="167" fontId="18" fillId="5" borderId="3" xfId="2" applyFont="1" applyFill="1" applyBorder="1" applyAlignment="1">
      <alignment horizontal="left" vertical="center" wrapText="1"/>
    </xf>
    <xf numFmtId="167" fontId="22" fillId="5" borderId="7" xfId="2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49" fontId="3" fillId="0" borderId="0" xfId="0" applyNumberFormat="1" applyFont="1" applyAlignment="1" applyProtection="1">
      <alignment horizontal="left"/>
      <protection locked="0"/>
    </xf>
    <xf numFmtId="166" fontId="3" fillId="0" borderId="0" xfId="0" applyNumberFormat="1" applyFont="1" applyAlignment="1">
      <alignment horizontal="center"/>
    </xf>
    <xf numFmtId="49" fontId="3" fillId="0" borderId="0" xfId="0" applyNumberFormat="1" applyFont="1"/>
    <xf numFmtId="166" fontId="3" fillId="0" borderId="0" xfId="0" applyNumberFormat="1" applyFont="1" applyAlignment="1">
      <alignment horizontal="center" wrapText="1"/>
    </xf>
    <xf numFmtId="0" fontId="3" fillId="0" borderId="0" xfId="0" applyFont="1"/>
    <xf numFmtId="49" fontId="3" fillId="0" borderId="0" xfId="0" applyNumberFormat="1" applyFont="1" applyAlignment="1">
      <alignment wrapText="1"/>
    </xf>
    <xf numFmtId="166" fontId="2" fillId="0" borderId="3" xfId="0" applyNumberFormat="1" applyFont="1" applyBorder="1" applyAlignment="1">
      <alignment horizontal="center" wrapText="1"/>
    </xf>
    <xf numFmtId="166" fontId="3" fillId="2" borderId="3" xfId="0" applyNumberFormat="1" applyFont="1" applyFill="1" applyBorder="1" applyAlignment="1">
      <alignment horizontal="center" wrapText="1"/>
    </xf>
    <xf numFmtId="166" fontId="3" fillId="2" borderId="3" xfId="0" applyNumberFormat="1" applyFont="1" applyFill="1" applyBorder="1" applyAlignment="1">
      <alignment horizontal="center" vertical="center"/>
    </xf>
    <xf numFmtId="166" fontId="3" fillId="2" borderId="3" xfId="0" applyNumberFormat="1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/>
    </xf>
    <xf numFmtId="166" fontId="3" fillId="2" borderId="0" xfId="0" applyNumberFormat="1" applyFont="1" applyFill="1" applyAlignment="1">
      <alignment horizontal="center" vertical="center"/>
    </xf>
    <xf numFmtId="0" fontId="2" fillId="2" borderId="0" xfId="0" applyFont="1" applyFill="1" applyBorder="1" applyAlignment="1">
      <alignment horizontal="right" vertical="center" wrapText="1"/>
    </xf>
    <xf numFmtId="4" fontId="2" fillId="2" borderId="0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right" vertical="center" wrapText="1"/>
    </xf>
    <xf numFmtId="4" fontId="4" fillId="2" borderId="0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 wrapText="1"/>
    </xf>
    <xf numFmtId="4" fontId="3" fillId="2" borderId="3" xfId="0" applyNumberFormat="1" applyFont="1" applyFill="1" applyBorder="1" applyAlignment="1">
      <alignment horizontal="center"/>
    </xf>
    <xf numFmtId="0" fontId="21" fillId="0" borderId="0" xfId="0" applyFont="1" applyBorder="1"/>
    <xf numFmtId="0" fontId="21" fillId="0" borderId="0" xfId="0" applyFont="1" applyBorder="1" applyAlignment="1">
      <alignment horizontal="left"/>
    </xf>
    <xf numFmtId="0" fontId="4" fillId="0" borderId="0" xfId="0" applyFont="1"/>
    <xf numFmtId="49" fontId="2" fillId="2" borderId="0" xfId="0" applyNumberFormat="1" applyFont="1" applyFill="1"/>
    <xf numFmtId="0" fontId="7" fillId="0" borderId="0" xfId="0" applyFont="1" applyBorder="1"/>
    <xf numFmtId="4" fontId="3" fillId="2" borderId="3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4" fillId="0" borderId="0" xfId="0" applyFont="1" applyFill="1"/>
    <xf numFmtId="49" fontId="3" fillId="0" borderId="0" xfId="0" applyNumberFormat="1" applyFont="1" applyFill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66" fontId="21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2" borderId="0" xfId="0" applyNumberFormat="1" applyFont="1" applyFill="1" applyAlignment="1">
      <alignment horizontal="right"/>
    </xf>
    <xf numFmtId="0" fontId="3" fillId="0" borderId="3" xfId="0" applyFont="1" applyFill="1" applyBorder="1" applyAlignment="1">
      <alignment horizontal="center" vertical="center" wrapText="1"/>
    </xf>
    <xf numFmtId="166" fontId="3" fillId="5" borderId="3" xfId="0" applyNumberFormat="1" applyFont="1" applyFill="1" applyBorder="1" applyAlignment="1">
      <alignment horizont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5" borderId="3" xfId="0" applyNumberFormat="1" applyFont="1" applyFill="1" applyBorder="1" applyAlignment="1">
      <alignment horizontal="center" vertical="center"/>
    </xf>
    <xf numFmtId="166" fontId="3" fillId="0" borderId="3" xfId="0" applyNumberFormat="1" applyFont="1" applyFill="1" applyBorder="1" applyAlignment="1">
      <alignment horizontal="center" vertical="center" wrapText="1"/>
    </xf>
    <xf numFmtId="166" fontId="3" fillId="0" borderId="3" xfId="0" applyNumberFormat="1" applyFont="1" applyFill="1" applyBorder="1" applyAlignment="1">
      <alignment horizontal="center" wrapText="1"/>
    </xf>
    <xf numFmtId="166" fontId="2" fillId="0" borderId="3" xfId="0" applyNumberFormat="1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wrapText="1"/>
    </xf>
    <xf numFmtId="166" fontId="2" fillId="2" borderId="3" xfId="0" applyNumberFormat="1" applyFont="1" applyFill="1" applyBorder="1" applyAlignment="1">
      <alignment horizontal="center" wrapText="1"/>
    </xf>
    <xf numFmtId="4" fontId="2" fillId="2" borderId="3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 vertical="center" wrapText="1"/>
    </xf>
    <xf numFmtId="166" fontId="2" fillId="4" borderId="3" xfId="0" applyNumberFormat="1" applyFont="1" applyFill="1" applyBorder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 wrapText="1"/>
    </xf>
    <xf numFmtId="166" fontId="2" fillId="4" borderId="3" xfId="0" applyNumberFormat="1" applyFont="1" applyFill="1" applyBorder="1" applyAlignment="1">
      <alignment horizontal="center" vertical="center"/>
    </xf>
    <xf numFmtId="166" fontId="2" fillId="4" borderId="3" xfId="0" applyNumberFormat="1" applyFont="1" applyFill="1" applyBorder="1" applyAlignment="1">
      <alignment horizontal="center" wrapText="1"/>
    </xf>
    <xf numFmtId="0" fontId="2" fillId="0" borderId="0" xfId="0" applyFont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wrapText="1"/>
    </xf>
    <xf numFmtId="4" fontId="3" fillId="2" borderId="0" xfId="0" applyNumberFormat="1" applyFont="1" applyFill="1" applyBorder="1" applyAlignment="1">
      <alignment horizontal="center"/>
    </xf>
    <xf numFmtId="4" fontId="2" fillId="2" borderId="0" xfId="0" applyNumberFormat="1" applyFont="1" applyFill="1" applyBorder="1" applyAlignment="1">
      <alignment horizontal="center"/>
    </xf>
    <xf numFmtId="4" fontId="3" fillId="2" borderId="0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9" fontId="2" fillId="4" borderId="3" xfId="0" applyNumberFormat="1" applyFont="1" applyFill="1" applyBorder="1" applyAlignment="1">
      <alignment horizontal="center" vertical="center" wrapText="1"/>
    </xf>
    <xf numFmtId="166" fontId="21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6" fontId="2" fillId="2" borderId="0" xfId="0" applyNumberFormat="1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49" fontId="3" fillId="2" borderId="0" xfId="0" applyNumberFormat="1" applyFont="1" applyFill="1" applyAlignment="1">
      <alignment horizontal="left" vertical="center" wrapText="1"/>
    </xf>
    <xf numFmtId="49" fontId="3" fillId="2" borderId="0" xfId="0" applyNumberFormat="1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65" fontId="2" fillId="0" borderId="4" xfId="0" applyNumberFormat="1" applyFont="1" applyBorder="1" applyAlignment="1">
      <alignment horizontal="center" wrapText="1"/>
    </xf>
    <xf numFmtId="165" fontId="2" fillId="0" borderId="5" xfId="0" applyNumberFormat="1" applyFont="1" applyBorder="1" applyAlignment="1">
      <alignment horizontal="center" wrapText="1"/>
    </xf>
    <xf numFmtId="165" fontId="2" fillId="0" borderId="3" xfId="0" applyNumberFormat="1" applyFont="1" applyBorder="1" applyAlignment="1">
      <alignment horizontal="center" wrapText="1"/>
    </xf>
    <xf numFmtId="165" fontId="2" fillId="0" borderId="7" xfId="0" applyNumberFormat="1" applyFont="1" applyBorder="1" applyAlignment="1">
      <alignment horizontal="center" wrapText="1"/>
    </xf>
    <xf numFmtId="165" fontId="2" fillId="0" borderId="1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2" fillId="0" borderId="6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15" fillId="0" borderId="7" xfId="1" applyNumberFormat="1" applyFont="1" applyBorder="1" applyAlignment="1">
      <alignment horizontal="right" shrinkToFit="1"/>
    </xf>
    <xf numFmtId="4" fontId="15" fillId="0" borderId="6" xfId="1" applyNumberFormat="1" applyFont="1" applyBorder="1" applyAlignment="1">
      <alignment horizontal="right" shrinkToFit="1"/>
    </xf>
    <xf numFmtId="49" fontId="3" fillId="0" borderId="7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2" borderId="7" xfId="0" applyFont="1" applyFill="1" applyBorder="1" applyAlignment="1">
      <alignment horizontal="right" vertical="center" wrapText="1"/>
    </xf>
    <xf numFmtId="0" fontId="2" fillId="2" borderId="10" xfId="0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0" fontId="1" fillId="7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1" fillId="6" borderId="3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left" wrapText="1"/>
    </xf>
    <xf numFmtId="0" fontId="3" fillId="5" borderId="2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horizontal="left" wrapText="1"/>
    </xf>
    <xf numFmtId="0" fontId="3" fillId="0" borderId="2" xfId="0" applyFont="1" applyFill="1" applyBorder="1" applyAlignment="1">
      <alignment horizontal="left" wrapText="1"/>
    </xf>
    <xf numFmtId="166" fontId="21" fillId="0" borderId="0" xfId="0" applyNumberFormat="1" applyFont="1" applyAlignment="1">
      <alignment horizontal="right"/>
    </xf>
    <xf numFmtId="166" fontId="3" fillId="0" borderId="0" xfId="0" applyNumberFormat="1" applyFont="1" applyAlignment="1">
      <alignment horizontal="right"/>
    </xf>
    <xf numFmtId="166" fontId="3" fillId="2" borderId="0" xfId="0" applyNumberFormat="1" applyFont="1" applyFill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65" fontId="2" fillId="0" borderId="10" xfId="0" applyNumberFormat="1" applyFont="1" applyBorder="1" applyAlignment="1">
      <alignment horizontal="center" vertical="center" wrapText="1"/>
    </xf>
    <xf numFmtId="165" fontId="2" fillId="0" borderId="6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66" fontId="23" fillId="0" borderId="0" xfId="0" applyNumberFormat="1" applyFont="1" applyAlignment="1">
      <alignment horizontal="right"/>
    </xf>
  </cellXfs>
  <cellStyles count="4">
    <cellStyle name="Обычный" xfId="0" builtinId="0"/>
    <cellStyle name="Обычный 2" xfId="1" xr:uid="{00000000-0005-0000-0000-000001000000}"/>
    <cellStyle name="Финансовый" xfId="3" builtinId="3"/>
    <cellStyle name="Финансовый 2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209"/>
  <sheetViews>
    <sheetView view="pageBreakPreview" topLeftCell="A187" zoomScaleNormal="100" zoomScaleSheetLayoutView="100" workbookViewId="0">
      <selection activeCell="L206" sqref="L206:O209"/>
    </sheetView>
  </sheetViews>
  <sheetFormatPr defaultColWidth="9.1796875" defaultRowHeight="14" x14ac:dyDescent="0.3"/>
  <cols>
    <col min="1" max="1" width="5.1796875" style="12" customWidth="1"/>
    <col min="2" max="2" width="14" style="12" customWidth="1"/>
    <col min="3" max="3" width="38" style="13" customWidth="1"/>
    <col min="4" max="4" width="10.54296875" style="14" customWidth="1"/>
    <col min="5" max="5" width="10.26953125" style="15" customWidth="1"/>
    <col min="6" max="6" width="10.7265625" style="15" customWidth="1"/>
    <col min="7" max="7" width="10.1796875" style="15" customWidth="1"/>
    <col min="8" max="8" width="10.1796875" style="7" customWidth="1"/>
    <col min="9" max="9" width="10" style="32" customWidth="1"/>
    <col min="10" max="10" width="10.26953125" style="7" customWidth="1"/>
    <col min="11" max="11" width="10.453125" style="7" customWidth="1"/>
    <col min="12" max="13" width="10.7265625" style="7" customWidth="1"/>
    <col min="14" max="14" width="10.81640625" style="7" customWidth="1"/>
    <col min="15" max="15" width="10.26953125" style="7" customWidth="1"/>
    <col min="16" max="16" width="16.7265625" style="7" customWidth="1"/>
    <col min="17" max="18" width="17" style="7" customWidth="1"/>
    <col min="19" max="19" width="17.453125" style="3" customWidth="1"/>
    <col min="20" max="20" width="20" style="2" customWidth="1"/>
    <col min="21" max="21" width="19" style="2" customWidth="1"/>
    <col min="22" max="22" width="14.54296875" style="2" customWidth="1"/>
    <col min="23" max="16384" width="9.1796875" style="2"/>
  </cols>
  <sheetData>
    <row r="1" spans="1:33" x14ac:dyDescent="0.3">
      <c r="I1" s="7"/>
    </row>
    <row r="2" spans="1:33" x14ac:dyDescent="0.3">
      <c r="B2" s="207" t="s">
        <v>9</v>
      </c>
      <c r="C2" s="207"/>
      <c r="D2" s="7"/>
      <c r="E2" s="7"/>
      <c r="I2" s="7"/>
      <c r="K2" s="17" t="s">
        <v>9</v>
      </c>
    </row>
    <row r="3" spans="1:33" ht="15" customHeight="1" x14ac:dyDescent="0.3">
      <c r="B3" s="208" t="s">
        <v>19</v>
      </c>
      <c r="C3" s="208"/>
      <c r="D3" s="208"/>
      <c r="E3" s="31"/>
      <c r="I3" s="7"/>
      <c r="K3" s="17" t="s">
        <v>31</v>
      </c>
      <c r="L3" s="31"/>
      <c r="M3"/>
    </row>
    <row r="4" spans="1:33" x14ac:dyDescent="0.3">
      <c r="B4" s="207" t="s">
        <v>10</v>
      </c>
      <c r="C4" s="207"/>
      <c r="D4" s="17"/>
      <c r="E4" s="17"/>
      <c r="I4" s="7"/>
      <c r="K4" s="17" t="s">
        <v>20</v>
      </c>
      <c r="M4" s="17"/>
      <c r="N4" s="17"/>
      <c r="Q4" s="17"/>
    </row>
    <row r="5" spans="1:33" ht="23.25" customHeight="1" x14ac:dyDescent="0.3">
      <c r="B5" s="17" t="s">
        <v>17</v>
      </c>
      <c r="C5" s="7"/>
      <c r="D5" s="7"/>
      <c r="E5" s="7"/>
      <c r="I5" s="7"/>
      <c r="K5" s="17" t="s">
        <v>32</v>
      </c>
    </row>
    <row r="6" spans="1:33" ht="24.75" customHeight="1" x14ac:dyDescent="0.3">
      <c r="B6" s="17" t="s">
        <v>50</v>
      </c>
      <c r="C6" s="7"/>
      <c r="D6" s="7"/>
      <c r="E6" s="7"/>
      <c r="I6" s="7"/>
      <c r="K6" s="17" t="s">
        <v>50</v>
      </c>
    </row>
    <row r="7" spans="1:33" x14ac:dyDescent="0.3">
      <c r="C7" s="17"/>
      <c r="D7" s="7"/>
      <c r="E7" s="7"/>
      <c r="F7" s="7"/>
      <c r="I7" s="7"/>
      <c r="K7" s="17"/>
    </row>
    <row r="8" spans="1:33" ht="31.5" customHeight="1" x14ac:dyDescent="0.3">
      <c r="A8" s="197" t="s">
        <v>33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30"/>
      <c r="Q8" s="4"/>
      <c r="R8" s="4"/>
    </row>
    <row r="9" spans="1:33" ht="33.75" customHeight="1" x14ac:dyDescent="0.3">
      <c r="A9" s="197" t="s">
        <v>193</v>
      </c>
      <c r="B9" s="197"/>
      <c r="C9" s="197"/>
      <c r="D9" s="197"/>
      <c r="E9" s="197"/>
      <c r="F9" s="197"/>
      <c r="G9" s="197"/>
      <c r="H9" s="197"/>
      <c r="I9" s="197"/>
      <c r="J9" s="197"/>
      <c r="K9" s="197"/>
      <c r="L9" s="197"/>
      <c r="M9" s="197"/>
      <c r="N9" s="197"/>
      <c r="O9" s="197"/>
      <c r="P9" s="29"/>
      <c r="Q9" s="4"/>
      <c r="R9" s="4"/>
    </row>
    <row r="10" spans="1:33" x14ac:dyDescent="0.3">
      <c r="A10" s="1"/>
      <c r="B10" s="1"/>
      <c r="C10" s="5"/>
      <c r="D10" s="4"/>
      <c r="E10" s="6"/>
      <c r="F10" s="6"/>
      <c r="G10" s="6"/>
    </row>
    <row r="11" spans="1:33" s="8" customFormat="1" ht="15" customHeight="1" x14ac:dyDescent="0.3">
      <c r="A11" s="205" t="s">
        <v>120</v>
      </c>
      <c r="B11" s="209" t="s">
        <v>119</v>
      </c>
      <c r="C11" s="203" t="s">
        <v>30</v>
      </c>
      <c r="D11" s="204" t="s">
        <v>29</v>
      </c>
      <c r="E11" s="204"/>
      <c r="F11" s="204"/>
      <c r="G11" s="204"/>
      <c r="H11" s="204"/>
      <c r="I11" s="204"/>
      <c r="J11" s="204"/>
      <c r="K11" s="204"/>
      <c r="L11" s="204"/>
      <c r="M11" s="204"/>
      <c r="N11" s="204"/>
      <c r="O11" s="204"/>
      <c r="AE11" s="24"/>
      <c r="AF11" s="200"/>
      <c r="AG11" s="201"/>
    </row>
    <row r="12" spans="1:33" s="8" customFormat="1" x14ac:dyDescent="0.3">
      <c r="A12" s="206"/>
      <c r="B12" s="209"/>
      <c r="C12" s="203"/>
      <c r="D12" s="40" t="s">
        <v>2</v>
      </c>
      <c r="E12" s="40" t="s">
        <v>3</v>
      </c>
      <c r="F12" s="33" t="s">
        <v>4</v>
      </c>
      <c r="G12" s="33" t="s">
        <v>12</v>
      </c>
      <c r="H12" s="33" t="s">
        <v>5</v>
      </c>
      <c r="I12" s="33" t="s">
        <v>6</v>
      </c>
      <c r="J12" s="33" t="s">
        <v>7</v>
      </c>
      <c r="K12" s="33" t="s">
        <v>11</v>
      </c>
      <c r="L12" s="33" t="s">
        <v>13</v>
      </c>
      <c r="M12" s="33" t="s">
        <v>14</v>
      </c>
      <c r="N12" s="33" t="s">
        <v>15</v>
      </c>
      <c r="O12" s="33" t="s">
        <v>16</v>
      </c>
      <c r="AE12" s="24"/>
      <c r="AF12" s="200"/>
      <c r="AG12" s="201"/>
    </row>
    <row r="13" spans="1:33" s="8" customFormat="1" x14ac:dyDescent="0.3">
      <c r="A13" s="193">
        <v>1</v>
      </c>
      <c r="B13" s="193" t="s">
        <v>121</v>
      </c>
      <c r="C13" s="194" t="s">
        <v>118</v>
      </c>
      <c r="D13" s="41" t="s">
        <v>1</v>
      </c>
      <c r="E13" s="41" t="s">
        <v>1</v>
      </c>
      <c r="F13" s="41" t="s">
        <v>0</v>
      </c>
      <c r="G13" s="41" t="s">
        <v>1</v>
      </c>
      <c r="H13" s="41" t="s">
        <v>1</v>
      </c>
      <c r="I13" s="41" t="s">
        <v>0</v>
      </c>
      <c r="J13" s="41" t="s">
        <v>1</v>
      </c>
      <c r="K13" s="41" t="s">
        <v>1</v>
      </c>
      <c r="L13" s="41" t="s">
        <v>0</v>
      </c>
      <c r="M13" s="41" t="s">
        <v>1</v>
      </c>
      <c r="N13" s="41" t="s">
        <v>1</v>
      </c>
      <c r="O13" s="41" t="s">
        <v>0</v>
      </c>
      <c r="AE13" s="24"/>
      <c r="AF13" s="25"/>
      <c r="AG13" s="26"/>
    </row>
    <row r="14" spans="1:33" s="1" customFormat="1" ht="15" customHeight="1" x14ac:dyDescent="0.3">
      <c r="A14" s="193"/>
      <c r="B14" s="193"/>
      <c r="C14" s="194"/>
      <c r="D14" s="42">
        <v>16</v>
      </c>
      <c r="E14" s="39">
        <v>13</v>
      </c>
      <c r="F14" s="39">
        <v>12</v>
      </c>
      <c r="G14" s="39">
        <v>16</v>
      </c>
      <c r="H14" s="39">
        <v>14</v>
      </c>
      <c r="I14" s="39">
        <v>11</v>
      </c>
      <c r="J14" s="39">
        <v>16</v>
      </c>
      <c r="K14" s="39">
        <v>13</v>
      </c>
      <c r="L14" s="39">
        <v>17</v>
      </c>
      <c r="M14" s="39">
        <v>15</v>
      </c>
      <c r="N14" s="39">
        <v>12</v>
      </c>
      <c r="O14" s="39">
        <v>17</v>
      </c>
    </row>
    <row r="15" spans="1:33" s="1" customFormat="1" x14ac:dyDescent="0.3">
      <c r="A15" s="193">
        <v>2</v>
      </c>
      <c r="B15" s="193" t="s">
        <v>121</v>
      </c>
      <c r="C15" s="194" t="s">
        <v>117</v>
      </c>
      <c r="D15" s="41" t="s">
        <v>1</v>
      </c>
      <c r="E15" s="41" t="s">
        <v>1</v>
      </c>
      <c r="F15" s="41" t="s">
        <v>0</v>
      </c>
      <c r="G15" s="41" t="s">
        <v>1</v>
      </c>
      <c r="H15" s="41" t="s">
        <v>1</v>
      </c>
      <c r="I15" s="41" t="s">
        <v>0</v>
      </c>
      <c r="J15" s="41" t="s">
        <v>1</v>
      </c>
      <c r="K15" s="41" t="s">
        <v>1</v>
      </c>
      <c r="L15" s="41" t="s">
        <v>0</v>
      </c>
      <c r="M15" s="41" t="s">
        <v>1</v>
      </c>
      <c r="N15" s="41" t="s">
        <v>1</v>
      </c>
      <c r="O15" s="41" t="s">
        <v>0</v>
      </c>
    </row>
    <row r="16" spans="1:33" s="1" customFormat="1" ht="15" customHeight="1" x14ac:dyDescent="0.3">
      <c r="A16" s="193"/>
      <c r="B16" s="193"/>
      <c r="C16" s="194"/>
      <c r="D16" s="42">
        <v>16</v>
      </c>
      <c r="E16" s="39">
        <v>13</v>
      </c>
      <c r="F16" s="39">
        <v>12</v>
      </c>
      <c r="G16" s="39">
        <v>16</v>
      </c>
      <c r="H16" s="39">
        <v>14</v>
      </c>
      <c r="I16" s="39">
        <v>11</v>
      </c>
      <c r="J16" s="39">
        <v>16</v>
      </c>
      <c r="K16" s="39">
        <v>13</v>
      </c>
      <c r="L16" s="39">
        <v>17</v>
      </c>
      <c r="M16" s="39">
        <v>15</v>
      </c>
      <c r="N16" s="39">
        <v>12</v>
      </c>
      <c r="O16" s="39">
        <v>17</v>
      </c>
    </row>
    <row r="17" spans="1:38" s="1" customFormat="1" ht="15" customHeight="1" x14ac:dyDescent="0.3">
      <c r="A17" s="193">
        <v>3</v>
      </c>
      <c r="B17" s="193" t="s">
        <v>121</v>
      </c>
      <c r="C17" s="194" t="s">
        <v>116</v>
      </c>
      <c r="D17" s="41" t="s">
        <v>1</v>
      </c>
      <c r="E17" s="43" t="s">
        <v>1</v>
      </c>
      <c r="F17" s="38" t="s">
        <v>0</v>
      </c>
      <c r="G17" s="41" t="s">
        <v>1</v>
      </c>
      <c r="H17" s="41" t="s">
        <v>1</v>
      </c>
      <c r="I17" s="41" t="s">
        <v>0</v>
      </c>
      <c r="J17" s="41" t="s">
        <v>1</v>
      </c>
      <c r="K17" s="41" t="s">
        <v>1</v>
      </c>
      <c r="L17" s="41" t="s">
        <v>47</v>
      </c>
      <c r="M17" s="41" t="s">
        <v>1</v>
      </c>
      <c r="N17" s="41" t="s">
        <v>1</v>
      </c>
      <c r="O17" s="41" t="s">
        <v>0</v>
      </c>
    </row>
    <row r="18" spans="1:38" s="1" customFormat="1" ht="15" customHeight="1" x14ac:dyDescent="0.3">
      <c r="A18" s="193"/>
      <c r="B18" s="193"/>
      <c r="C18" s="194"/>
      <c r="D18" s="42">
        <v>18</v>
      </c>
      <c r="E18" s="39">
        <v>15</v>
      </c>
      <c r="F18" s="39">
        <v>14</v>
      </c>
      <c r="G18" s="39">
        <v>18</v>
      </c>
      <c r="H18" s="39">
        <v>16</v>
      </c>
      <c r="I18" s="39">
        <v>13</v>
      </c>
      <c r="J18" s="39">
        <v>18</v>
      </c>
      <c r="K18" s="39">
        <v>15</v>
      </c>
      <c r="L18" s="39">
        <v>19</v>
      </c>
      <c r="M18" s="39">
        <v>17</v>
      </c>
      <c r="N18" s="39">
        <v>14</v>
      </c>
      <c r="O18" s="39">
        <v>19</v>
      </c>
    </row>
    <row r="19" spans="1:38" s="1" customFormat="1" ht="15" customHeight="1" x14ac:dyDescent="0.3">
      <c r="A19" s="193">
        <v>4</v>
      </c>
      <c r="B19" s="193" t="s">
        <v>121</v>
      </c>
      <c r="C19" s="194" t="s">
        <v>115</v>
      </c>
      <c r="D19" s="41" t="s">
        <v>1</v>
      </c>
      <c r="E19" s="43" t="s">
        <v>1</v>
      </c>
      <c r="F19" s="38" t="s">
        <v>0</v>
      </c>
      <c r="G19" s="41" t="s">
        <v>1</v>
      </c>
      <c r="H19" s="41" t="s">
        <v>1</v>
      </c>
      <c r="I19" s="41" t="s">
        <v>0</v>
      </c>
      <c r="J19" s="41" t="s">
        <v>1</v>
      </c>
      <c r="K19" s="41" t="s">
        <v>1</v>
      </c>
      <c r="L19" s="41" t="s">
        <v>47</v>
      </c>
      <c r="M19" s="41" t="s">
        <v>1</v>
      </c>
      <c r="N19" s="41" t="s">
        <v>1</v>
      </c>
      <c r="O19" s="41" t="s">
        <v>0</v>
      </c>
      <c r="Z19" s="198"/>
    </row>
    <row r="20" spans="1:38" s="1" customFormat="1" x14ac:dyDescent="0.3">
      <c r="A20" s="193"/>
      <c r="B20" s="193"/>
      <c r="C20" s="194"/>
      <c r="D20" s="42">
        <v>18</v>
      </c>
      <c r="E20" s="39">
        <v>15</v>
      </c>
      <c r="F20" s="39">
        <v>14</v>
      </c>
      <c r="G20" s="39">
        <v>18</v>
      </c>
      <c r="H20" s="39">
        <v>16</v>
      </c>
      <c r="I20" s="39">
        <v>13</v>
      </c>
      <c r="J20" s="39">
        <v>18</v>
      </c>
      <c r="K20" s="39">
        <v>15</v>
      </c>
      <c r="L20" s="39">
        <v>19</v>
      </c>
      <c r="M20" s="39">
        <v>17</v>
      </c>
      <c r="N20" s="39">
        <v>14</v>
      </c>
      <c r="O20" s="39">
        <v>19</v>
      </c>
      <c r="Z20" s="199"/>
    </row>
    <row r="21" spans="1:38" s="1" customFormat="1" ht="15" customHeight="1" x14ac:dyDescent="0.3">
      <c r="A21" s="193">
        <v>5</v>
      </c>
      <c r="B21" s="193" t="s">
        <v>121</v>
      </c>
      <c r="C21" s="194" t="s">
        <v>114</v>
      </c>
      <c r="D21" s="38" t="s">
        <v>1</v>
      </c>
      <c r="E21" s="38" t="s">
        <v>1</v>
      </c>
      <c r="F21" s="38" t="s">
        <v>0</v>
      </c>
      <c r="G21" s="38" t="s">
        <v>1</v>
      </c>
      <c r="H21" s="38" t="s">
        <v>1</v>
      </c>
      <c r="I21" s="38" t="s">
        <v>0</v>
      </c>
      <c r="J21" s="38" t="s">
        <v>1</v>
      </c>
      <c r="K21" s="38" t="s">
        <v>1</v>
      </c>
      <c r="L21" s="38" t="s">
        <v>47</v>
      </c>
      <c r="M21" s="38" t="s">
        <v>1</v>
      </c>
      <c r="N21" s="38" t="s">
        <v>1</v>
      </c>
      <c r="O21" s="38" t="s">
        <v>0</v>
      </c>
      <c r="Z21" s="198"/>
    </row>
    <row r="22" spans="1:38" s="1" customFormat="1" x14ac:dyDescent="0.3">
      <c r="A22" s="193"/>
      <c r="B22" s="193"/>
      <c r="C22" s="194"/>
      <c r="D22" s="42">
        <v>16</v>
      </c>
      <c r="E22" s="39">
        <v>13</v>
      </c>
      <c r="F22" s="39">
        <v>12</v>
      </c>
      <c r="G22" s="39">
        <v>16</v>
      </c>
      <c r="H22" s="39">
        <v>14</v>
      </c>
      <c r="I22" s="39">
        <v>11</v>
      </c>
      <c r="J22" s="39">
        <v>16</v>
      </c>
      <c r="K22" s="39">
        <v>13</v>
      </c>
      <c r="L22" s="39">
        <v>17</v>
      </c>
      <c r="M22" s="39">
        <v>15</v>
      </c>
      <c r="N22" s="39">
        <v>12</v>
      </c>
      <c r="O22" s="39">
        <v>17</v>
      </c>
      <c r="Z22" s="199"/>
    </row>
    <row r="23" spans="1:38" s="1" customFormat="1" ht="15" customHeight="1" x14ac:dyDescent="0.3">
      <c r="A23" s="193">
        <v>6</v>
      </c>
      <c r="B23" s="193" t="s">
        <v>121</v>
      </c>
      <c r="C23" s="194" t="s">
        <v>113</v>
      </c>
      <c r="D23" s="38" t="s">
        <v>1</v>
      </c>
      <c r="E23" s="38" t="s">
        <v>1</v>
      </c>
      <c r="F23" s="38" t="s">
        <v>0</v>
      </c>
      <c r="G23" s="38" t="s">
        <v>1</v>
      </c>
      <c r="H23" s="38" t="s">
        <v>1</v>
      </c>
      <c r="I23" s="38" t="s">
        <v>0</v>
      </c>
      <c r="J23" s="38" t="s">
        <v>1</v>
      </c>
      <c r="K23" s="38" t="s">
        <v>1</v>
      </c>
      <c r="L23" s="38" t="s">
        <v>47</v>
      </c>
      <c r="M23" s="38" t="s">
        <v>1</v>
      </c>
      <c r="N23" s="38" t="s">
        <v>1</v>
      </c>
      <c r="O23" s="38" t="s">
        <v>0</v>
      </c>
      <c r="Z23" s="198"/>
    </row>
    <row r="24" spans="1:38" s="1" customFormat="1" x14ac:dyDescent="0.3">
      <c r="A24" s="193"/>
      <c r="B24" s="193"/>
      <c r="C24" s="194"/>
      <c r="D24" s="42">
        <v>16</v>
      </c>
      <c r="E24" s="39">
        <v>13</v>
      </c>
      <c r="F24" s="39">
        <v>12</v>
      </c>
      <c r="G24" s="39">
        <v>16</v>
      </c>
      <c r="H24" s="39">
        <v>14</v>
      </c>
      <c r="I24" s="39">
        <v>11</v>
      </c>
      <c r="J24" s="39">
        <v>16</v>
      </c>
      <c r="K24" s="39">
        <v>13</v>
      </c>
      <c r="L24" s="39">
        <v>17</v>
      </c>
      <c r="M24" s="39">
        <v>15</v>
      </c>
      <c r="N24" s="39">
        <v>12</v>
      </c>
      <c r="O24" s="39">
        <v>17</v>
      </c>
      <c r="Z24" s="199"/>
    </row>
    <row r="25" spans="1:38" s="1" customFormat="1" ht="15" customHeight="1" x14ac:dyDescent="0.3">
      <c r="A25" s="193">
        <v>7</v>
      </c>
      <c r="B25" s="193" t="s">
        <v>121</v>
      </c>
      <c r="C25" s="194" t="s">
        <v>26</v>
      </c>
      <c r="D25" s="38" t="s">
        <v>1</v>
      </c>
      <c r="E25" s="38" t="s">
        <v>0</v>
      </c>
      <c r="F25" s="38" t="s">
        <v>1</v>
      </c>
      <c r="G25" s="38" t="s">
        <v>1</v>
      </c>
      <c r="H25" s="38" t="s">
        <v>0</v>
      </c>
      <c r="I25" s="38" t="s">
        <v>1</v>
      </c>
      <c r="J25" s="38" t="s">
        <v>1</v>
      </c>
      <c r="K25" s="38" t="s">
        <v>0</v>
      </c>
      <c r="L25" s="38" t="s">
        <v>1</v>
      </c>
      <c r="M25" s="38" t="s">
        <v>1</v>
      </c>
      <c r="N25" s="38" t="s">
        <v>0</v>
      </c>
      <c r="O25" s="38" t="s">
        <v>1</v>
      </c>
      <c r="Z25" s="198"/>
      <c r="AA25" s="9"/>
      <c r="AB25" s="19"/>
      <c r="AC25" s="9"/>
      <c r="AD25" s="9"/>
      <c r="AE25" s="9"/>
      <c r="AF25" s="9"/>
      <c r="AG25" s="9"/>
      <c r="AH25" s="9"/>
      <c r="AI25" s="9"/>
      <c r="AJ25" s="9"/>
      <c r="AK25" s="9"/>
      <c r="AL25" s="9"/>
    </row>
    <row r="26" spans="1:38" s="1" customFormat="1" x14ac:dyDescent="0.3">
      <c r="A26" s="193"/>
      <c r="B26" s="193"/>
      <c r="C26" s="194"/>
      <c r="D26" s="42">
        <v>16</v>
      </c>
      <c r="E26" s="39">
        <v>13</v>
      </c>
      <c r="F26" s="39">
        <v>12</v>
      </c>
      <c r="G26" s="39">
        <v>16</v>
      </c>
      <c r="H26" s="39">
        <v>14</v>
      </c>
      <c r="I26" s="39">
        <v>11</v>
      </c>
      <c r="J26" s="39">
        <v>16</v>
      </c>
      <c r="K26" s="39">
        <v>13</v>
      </c>
      <c r="L26" s="39">
        <v>17</v>
      </c>
      <c r="M26" s="39">
        <v>15</v>
      </c>
      <c r="N26" s="39">
        <v>12</v>
      </c>
      <c r="O26" s="39">
        <v>17</v>
      </c>
      <c r="Z26" s="199"/>
      <c r="AA26" s="20"/>
      <c r="AB26" s="21"/>
      <c r="AC26" s="20"/>
      <c r="AD26" s="20"/>
      <c r="AE26" s="20"/>
      <c r="AF26" s="20"/>
      <c r="AG26" s="20"/>
      <c r="AH26" s="20"/>
      <c r="AI26" s="20"/>
      <c r="AJ26" s="20"/>
      <c r="AK26" s="20"/>
      <c r="AL26" s="20"/>
    </row>
    <row r="27" spans="1:38" s="1" customFormat="1" ht="15" customHeight="1" x14ac:dyDescent="0.3">
      <c r="A27" s="193">
        <v>8</v>
      </c>
      <c r="B27" s="193" t="s">
        <v>121</v>
      </c>
      <c r="C27" s="194" t="s">
        <v>112</v>
      </c>
      <c r="D27" s="41" t="s">
        <v>1</v>
      </c>
      <c r="E27" s="41" t="s">
        <v>47</v>
      </c>
      <c r="F27" s="41" t="s">
        <v>1</v>
      </c>
      <c r="G27" s="41" t="s">
        <v>1</v>
      </c>
      <c r="H27" s="41" t="s">
        <v>1</v>
      </c>
      <c r="I27" s="41" t="s">
        <v>1</v>
      </c>
      <c r="J27" s="41" t="s">
        <v>1</v>
      </c>
      <c r="K27" s="41" t="s">
        <v>1</v>
      </c>
      <c r="L27" s="41" t="s">
        <v>1</v>
      </c>
      <c r="M27" s="41" t="s">
        <v>1</v>
      </c>
      <c r="N27" s="41" t="s">
        <v>1</v>
      </c>
      <c r="O27" s="41" t="s">
        <v>1</v>
      </c>
      <c r="AD27" s="20"/>
      <c r="AE27" s="20"/>
      <c r="AF27" s="20"/>
      <c r="AG27" s="20"/>
      <c r="AH27" s="20"/>
      <c r="AI27" s="20"/>
      <c r="AJ27" s="20"/>
      <c r="AK27" s="20"/>
      <c r="AL27" s="20"/>
    </row>
    <row r="28" spans="1:38" s="1" customFormat="1" ht="15" customHeight="1" x14ac:dyDescent="0.3">
      <c r="A28" s="193"/>
      <c r="B28" s="193"/>
      <c r="C28" s="194"/>
      <c r="D28" s="42">
        <v>17</v>
      </c>
      <c r="E28" s="39">
        <v>14</v>
      </c>
      <c r="F28" s="39">
        <v>13</v>
      </c>
      <c r="G28" s="39">
        <v>17</v>
      </c>
      <c r="H28" s="39">
        <v>15</v>
      </c>
      <c r="I28" s="39">
        <v>12</v>
      </c>
      <c r="J28" s="39">
        <v>17</v>
      </c>
      <c r="K28" s="39">
        <v>14</v>
      </c>
      <c r="L28" s="39">
        <v>18</v>
      </c>
      <c r="M28" s="39">
        <v>16</v>
      </c>
      <c r="N28" s="39">
        <v>13</v>
      </c>
      <c r="O28" s="39">
        <v>18</v>
      </c>
      <c r="AD28" s="20"/>
      <c r="AE28" s="20"/>
      <c r="AF28" s="20"/>
      <c r="AG28" s="20"/>
      <c r="AH28" s="20"/>
      <c r="AI28" s="20"/>
      <c r="AJ28" s="20"/>
      <c r="AK28" s="20"/>
      <c r="AL28" s="20"/>
    </row>
    <row r="29" spans="1:38" s="1" customFormat="1" ht="15" customHeight="1" x14ac:dyDescent="0.3">
      <c r="A29" s="193">
        <v>9</v>
      </c>
      <c r="B29" s="193" t="s">
        <v>121</v>
      </c>
      <c r="C29" s="194" t="s">
        <v>111</v>
      </c>
      <c r="D29" s="41" t="s">
        <v>1</v>
      </c>
      <c r="E29" s="41" t="s">
        <v>47</v>
      </c>
      <c r="F29" s="41" t="s">
        <v>1</v>
      </c>
      <c r="G29" s="41" t="s">
        <v>1</v>
      </c>
      <c r="H29" s="41" t="s">
        <v>1</v>
      </c>
      <c r="I29" s="41" t="s">
        <v>1</v>
      </c>
      <c r="J29" s="41" t="s">
        <v>1</v>
      </c>
      <c r="K29" s="41" t="s">
        <v>1</v>
      </c>
      <c r="L29" s="41" t="s">
        <v>1</v>
      </c>
      <c r="M29" s="41" t="s">
        <v>1</v>
      </c>
      <c r="N29" s="41" t="s">
        <v>1</v>
      </c>
      <c r="O29" s="41" t="s">
        <v>1</v>
      </c>
      <c r="AD29" s="20"/>
      <c r="AE29" s="20"/>
      <c r="AF29" s="20"/>
      <c r="AG29" s="20"/>
      <c r="AH29" s="20"/>
      <c r="AI29" s="20"/>
      <c r="AJ29" s="20"/>
      <c r="AK29" s="20"/>
      <c r="AL29" s="20"/>
    </row>
    <row r="30" spans="1:38" s="1" customFormat="1" ht="15" customHeight="1" x14ac:dyDescent="0.3">
      <c r="A30" s="193"/>
      <c r="B30" s="193"/>
      <c r="C30" s="194"/>
      <c r="D30" s="42">
        <v>17</v>
      </c>
      <c r="E30" s="39">
        <v>14</v>
      </c>
      <c r="F30" s="39">
        <v>13</v>
      </c>
      <c r="G30" s="39">
        <v>17</v>
      </c>
      <c r="H30" s="39">
        <v>15</v>
      </c>
      <c r="I30" s="39">
        <v>12</v>
      </c>
      <c r="J30" s="39">
        <v>17</v>
      </c>
      <c r="K30" s="39">
        <v>14</v>
      </c>
      <c r="L30" s="39">
        <v>18</v>
      </c>
      <c r="M30" s="39">
        <v>16</v>
      </c>
      <c r="N30" s="39">
        <v>13</v>
      </c>
      <c r="O30" s="39">
        <v>18</v>
      </c>
      <c r="AD30" s="20"/>
      <c r="AE30" s="20"/>
      <c r="AF30" s="20"/>
      <c r="AG30" s="20"/>
      <c r="AH30" s="20"/>
      <c r="AI30" s="20"/>
      <c r="AJ30" s="20"/>
      <c r="AK30" s="20"/>
      <c r="AL30" s="20"/>
    </row>
    <row r="31" spans="1:38" s="1" customFormat="1" ht="15" customHeight="1" x14ac:dyDescent="0.3">
      <c r="A31" s="193">
        <v>10</v>
      </c>
      <c r="B31" s="193" t="s">
        <v>121</v>
      </c>
      <c r="C31" s="194" t="s">
        <v>110</v>
      </c>
      <c r="D31" s="41" t="s">
        <v>1</v>
      </c>
      <c r="E31" s="41" t="s">
        <v>47</v>
      </c>
      <c r="F31" s="41" t="s">
        <v>1</v>
      </c>
      <c r="G31" s="41" t="s">
        <v>1</v>
      </c>
      <c r="H31" s="41" t="s">
        <v>1</v>
      </c>
      <c r="I31" s="41" t="s">
        <v>1</v>
      </c>
      <c r="J31" s="41" t="s">
        <v>1</v>
      </c>
      <c r="K31" s="41" t="s">
        <v>1</v>
      </c>
      <c r="L31" s="41" t="s">
        <v>1</v>
      </c>
      <c r="M31" s="41" t="s">
        <v>1</v>
      </c>
      <c r="N31" s="41" t="s">
        <v>1</v>
      </c>
      <c r="O31" s="41" t="s">
        <v>1</v>
      </c>
      <c r="Z31" s="198"/>
    </row>
    <row r="32" spans="1:38" s="1" customFormat="1" ht="15" customHeight="1" x14ac:dyDescent="0.3">
      <c r="A32" s="193"/>
      <c r="B32" s="193"/>
      <c r="C32" s="194"/>
      <c r="D32" s="42">
        <v>17</v>
      </c>
      <c r="E32" s="39">
        <v>14</v>
      </c>
      <c r="F32" s="39">
        <v>13</v>
      </c>
      <c r="G32" s="39">
        <v>17</v>
      </c>
      <c r="H32" s="39">
        <v>15</v>
      </c>
      <c r="I32" s="39">
        <v>12</v>
      </c>
      <c r="J32" s="39">
        <v>17</v>
      </c>
      <c r="K32" s="39">
        <v>14</v>
      </c>
      <c r="L32" s="39">
        <v>18</v>
      </c>
      <c r="M32" s="39">
        <v>16</v>
      </c>
      <c r="N32" s="39">
        <v>13</v>
      </c>
      <c r="O32" s="39">
        <v>18</v>
      </c>
      <c r="Z32" s="199"/>
    </row>
    <row r="33" spans="1:38" s="1" customFormat="1" ht="15" customHeight="1" x14ac:dyDescent="0.3">
      <c r="A33" s="193">
        <v>11</v>
      </c>
      <c r="B33" s="193" t="s">
        <v>121</v>
      </c>
      <c r="C33" s="194" t="s">
        <v>109</v>
      </c>
      <c r="D33" s="41" t="s">
        <v>1</v>
      </c>
      <c r="E33" s="41" t="s">
        <v>47</v>
      </c>
      <c r="F33" s="41" t="s">
        <v>1</v>
      </c>
      <c r="G33" s="41" t="s">
        <v>1</v>
      </c>
      <c r="H33" s="41" t="s">
        <v>1</v>
      </c>
      <c r="I33" s="41" t="s">
        <v>1</v>
      </c>
      <c r="J33" s="41" t="s">
        <v>1</v>
      </c>
      <c r="K33" s="41" t="s">
        <v>1</v>
      </c>
      <c r="L33" s="41" t="s">
        <v>1</v>
      </c>
      <c r="M33" s="41" t="s">
        <v>1</v>
      </c>
      <c r="N33" s="41" t="s">
        <v>1</v>
      </c>
      <c r="O33" s="41" t="s">
        <v>1</v>
      </c>
      <c r="Z33" s="198"/>
    </row>
    <row r="34" spans="1:38" s="1" customFormat="1" ht="15" customHeight="1" x14ac:dyDescent="0.3">
      <c r="A34" s="193"/>
      <c r="B34" s="193"/>
      <c r="C34" s="194"/>
      <c r="D34" s="42">
        <v>17</v>
      </c>
      <c r="E34" s="39">
        <v>14</v>
      </c>
      <c r="F34" s="39">
        <v>13</v>
      </c>
      <c r="G34" s="39">
        <v>17</v>
      </c>
      <c r="H34" s="39">
        <v>15</v>
      </c>
      <c r="I34" s="39">
        <v>12</v>
      </c>
      <c r="J34" s="39">
        <v>17</v>
      </c>
      <c r="K34" s="39">
        <v>14</v>
      </c>
      <c r="L34" s="39">
        <v>18</v>
      </c>
      <c r="M34" s="39">
        <v>16</v>
      </c>
      <c r="N34" s="39">
        <v>13</v>
      </c>
      <c r="O34" s="39">
        <v>18</v>
      </c>
      <c r="Z34" s="199"/>
    </row>
    <row r="35" spans="1:38" s="1" customFormat="1" ht="15" customHeight="1" x14ac:dyDescent="0.3">
      <c r="A35" s="193">
        <v>12</v>
      </c>
      <c r="B35" s="193" t="s">
        <v>121</v>
      </c>
      <c r="C35" s="194" t="s">
        <v>108</v>
      </c>
      <c r="D35" s="41" t="s">
        <v>1</v>
      </c>
      <c r="E35" s="41" t="s">
        <v>47</v>
      </c>
      <c r="F35" s="41" t="s">
        <v>1</v>
      </c>
      <c r="G35" s="41" t="s">
        <v>1</v>
      </c>
      <c r="H35" s="41" t="s">
        <v>1</v>
      </c>
      <c r="I35" s="41" t="s">
        <v>1</v>
      </c>
      <c r="J35" s="41" t="s">
        <v>1</v>
      </c>
      <c r="K35" s="41" t="s">
        <v>1</v>
      </c>
      <c r="L35" s="41" t="s">
        <v>1</v>
      </c>
      <c r="M35" s="41" t="s">
        <v>1</v>
      </c>
      <c r="N35" s="41" t="s">
        <v>1</v>
      </c>
      <c r="O35" s="41" t="s">
        <v>1</v>
      </c>
      <c r="Z35" s="198"/>
      <c r="AA35" s="9"/>
      <c r="AB35" s="19"/>
      <c r="AC35" s="9"/>
      <c r="AD35" s="9"/>
      <c r="AE35" s="9"/>
      <c r="AF35" s="9"/>
      <c r="AG35" s="9"/>
      <c r="AH35" s="9"/>
      <c r="AI35" s="9"/>
      <c r="AJ35" s="9"/>
      <c r="AK35" s="9"/>
      <c r="AL35" s="9"/>
    </row>
    <row r="36" spans="1:38" s="16" customFormat="1" ht="15" customHeight="1" x14ac:dyDescent="0.25">
      <c r="A36" s="193"/>
      <c r="B36" s="193"/>
      <c r="C36" s="194"/>
      <c r="D36" s="42">
        <v>17</v>
      </c>
      <c r="E36" s="39">
        <v>14</v>
      </c>
      <c r="F36" s="39">
        <v>13</v>
      </c>
      <c r="G36" s="39">
        <v>17</v>
      </c>
      <c r="H36" s="39">
        <v>15</v>
      </c>
      <c r="I36" s="39">
        <v>12</v>
      </c>
      <c r="J36" s="39">
        <v>17</v>
      </c>
      <c r="K36" s="39">
        <v>14</v>
      </c>
      <c r="L36" s="39">
        <v>18</v>
      </c>
      <c r="M36" s="39">
        <v>16</v>
      </c>
      <c r="N36" s="39">
        <v>13</v>
      </c>
      <c r="O36" s="39">
        <v>18</v>
      </c>
      <c r="Z36" s="202"/>
      <c r="AA36" s="20"/>
      <c r="AB36" s="21"/>
      <c r="AC36" s="21"/>
      <c r="AD36" s="20"/>
      <c r="AE36" s="20"/>
      <c r="AF36" s="20"/>
      <c r="AG36" s="20"/>
      <c r="AH36" s="20"/>
      <c r="AI36" s="20"/>
      <c r="AJ36" s="20"/>
      <c r="AK36" s="20"/>
      <c r="AL36" s="20"/>
    </row>
    <row r="37" spans="1:38" s="16" customFormat="1" ht="15" customHeight="1" x14ac:dyDescent="0.3">
      <c r="A37" s="193">
        <v>13</v>
      </c>
      <c r="B37" s="193" t="s">
        <v>121</v>
      </c>
      <c r="C37" s="194" t="s">
        <v>107</v>
      </c>
      <c r="D37" s="41" t="s">
        <v>1</v>
      </c>
      <c r="E37" s="41" t="s">
        <v>47</v>
      </c>
      <c r="F37" s="41" t="s">
        <v>1</v>
      </c>
      <c r="G37" s="41" t="s">
        <v>1</v>
      </c>
      <c r="H37" s="41" t="s">
        <v>1</v>
      </c>
      <c r="I37" s="41" t="s">
        <v>1</v>
      </c>
      <c r="J37" s="41" t="s">
        <v>1</v>
      </c>
      <c r="K37" s="41" t="s">
        <v>1</v>
      </c>
      <c r="L37" s="41" t="s">
        <v>1</v>
      </c>
      <c r="M37" s="41" t="s">
        <v>1</v>
      </c>
      <c r="N37" s="41" t="s">
        <v>1</v>
      </c>
      <c r="O37" s="41" t="s">
        <v>1</v>
      </c>
      <c r="Z37" s="198"/>
      <c r="AA37" s="10"/>
      <c r="AB37" s="19"/>
      <c r="AC37" s="10"/>
      <c r="AD37" s="10"/>
      <c r="AE37" s="10"/>
      <c r="AF37" s="10"/>
      <c r="AG37" s="10"/>
      <c r="AH37" s="10"/>
      <c r="AI37" s="10"/>
      <c r="AJ37" s="10"/>
      <c r="AK37" s="10"/>
      <c r="AL37" s="10"/>
    </row>
    <row r="38" spans="1:38" s="1" customFormat="1" ht="15" customHeight="1" x14ac:dyDescent="0.3">
      <c r="A38" s="193"/>
      <c r="B38" s="193"/>
      <c r="C38" s="194"/>
      <c r="D38" s="42">
        <v>17</v>
      </c>
      <c r="E38" s="39">
        <v>14</v>
      </c>
      <c r="F38" s="39">
        <v>13</v>
      </c>
      <c r="G38" s="39">
        <v>17</v>
      </c>
      <c r="H38" s="39">
        <v>15</v>
      </c>
      <c r="I38" s="39">
        <v>12</v>
      </c>
      <c r="J38" s="39">
        <v>17</v>
      </c>
      <c r="K38" s="39">
        <v>14</v>
      </c>
      <c r="L38" s="39">
        <v>18</v>
      </c>
      <c r="M38" s="39">
        <v>16</v>
      </c>
      <c r="N38" s="39">
        <v>13</v>
      </c>
      <c r="O38" s="39">
        <v>18</v>
      </c>
      <c r="Z38" s="199"/>
      <c r="AA38" s="20"/>
      <c r="AB38" s="21"/>
      <c r="AC38" s="20"/>
      <c r="AD38" s="20"/>
      <c r="AE38" s="20"/>
      <c r="AF38" s="20"/>
      <c r="AG38" s="20"/>
      <c r="AH38" s="20"/>
      <c r="AI38" s="20"/>
      <c r="AJ38" s="20"/>
      <c r="AK38" s="20"/>
      <c r="AL38" s="20"/>
    </row>
    <row r="39" spans="1:38" s="1" customFormat="1" ht="15" customHeight="1" x14ac:dyDescent="0.3">
      <c r="A39" s="193">
        <v>14</v>
      </c>
      <c r="B39" s="193" t="s">
        <v>121</v>
      </c>
      <c r="C39" s="194" t="s">
        <v>106</v>
      </c>
      <c r="D39" s="41" t="s">
        <v>1</v>
      </c>
      <c r="E39" s="41" t="s">
        <v>47</v>
      </c>
      <c r="F39" s="41" t="s">
        <v>1</v>
      </c>
      <c r="G39" s="41" t="s">
        <v>1</v>
      </c>
      <c r="H39" s="41" t="s">
        <v>1</v>
      </c>
      <c r="I39" s="41" t="s">
        <v>1</v>
      </c>
      <c r="J39" s="41" t="s">
        <v>1</v>
      </c>
      <c r="K39" s="41" t="s">
        <v>1</v>
      </c>
      <c r="L39" s="41" t="s">
        <v>1</v>
      </c>
      <c r="M39" s="41" t="s">
        <v>1</v>
      </c>
      <c r="N39" s="41" t="s">
        <v>1</v>
      </c>
      <c r="O39" s="41" t="s">
        <v>1</v>
      </c>
      <c r="Z39" s="198"/>
      <c r="AA39" s="9"/>
      <c r="AB39" s="19"/>
      <c r="AC39" s="9"/>
      <c r="AD39" s="9"/>
      <c r="AE39" s="9"/>
      <c r="AF39" s="9"/>
      <c r="AG39" s="9"/>
      <c r="AH39" s="9"/>
      <c r="AI39" s="9"/>
      <c r="AJ39" s="9"/>
      <c r="AK39" s="9"/>
      <c r="AL39" s="9"/>
    </row>
    <row r="40" spans="1:38" s="1" customFormat="1" ht="15" customHeight="1" x14ac:dyDescent="0.3">
      <c r="A40" s="193"/>
      <c r="B40" s="193"/>
      <c r="C40" s="194"/>
      <c r="D40" s="42">
        <v>17</v>
      </c>
      <c r="E40" s="39">
        <v>14</v>
      </c>
      <c r="F40" s="39">
        <v>13</v>
      </c>
      <c r="G40" s="39">
        <v>17</v>
      </c>
      <c r="H40" s="39">
        <v>15</v>
      </c>
      <c r="I40" s="39">
        <v>12</v>
      </c>
      <c r="J40" s="39">
        <v>17</v>
      </c>
      <c r="K40" s="39">
        <v>14</v>
      </c>
      <c r="L40" s="39">
        <v>18</v>
      </c>
      <c r="M40" s="39">
        <v>16</v>
      </c>
      <c r="N40" s="39">
        <v>13</v>
      </c>
      <c r="O40" s="39">
        <v>18</v>
      </c>
      <c r="Z40" s="199"/>
      <c r="AA40" s="20"/>
      <c r="AB40" s="21"/>
      <c r="AC40" s="20"/>
      <c r="AD40" s="20"/>
      <c r="AE40" s="20"/>
      <c r="AF40" s="20"/>
      <c r="AG40" s="20"/>
      <c r="AH40" s="20"/>
      <c r="AI40" s="20"/>
      <c r="AJ40" s="20"/>
      <c r="AK40" s="20"/>
      <c r="AL40" s="20"/>
    </row>
    <row r="41" spans="1:38" s="1" customFormat="1" ht="15" customHeight="1" x14ac:dyDescent="0.3">
      <c r="A41" s="193">
        <v>15</v>
      </c>
      <c r="B41" s="193" t="s">
        <v>121</v>
      </c>
      <c r="C41" s="194" t="s">
        <v>122</v>
      </c>
      <c r="D41" s="41" t="s">
        <v>1</v>
      </c>
      <c r="E41" s="41" t="s">
        <v>47</v>
      </c>
      <c r="F41" s="41" t="s">
        <v>1</v>
      </c>
      <c r="G41" s="41" t="s">
        <v>1</v>
      </c>
      <c r="H41" s="41" t="s">
        <v>1</v>
      </c>
      <c r="I41" s="41" t="s">
        <v>1</v>
      </c>
      <c r="J41" s="41" t="s">
        <v>1</v>
      </c>
      <c r="K41" s="41" t="s">
        <v>1</v>
      </c>
      <c r="L41" s="41" t="s">
        <v>1</v>
      </c>
      <c r="M41" s="41" t="s">
        <v>1</v>
      </c>
      <c r="N41" s="41" t="s">
        <v>1</v>
      </c>
      <c r="O41" s="41" t="s">
        <v>1</v>
      </c>
      <c r="Z41" s="22"/>
      <c r="AA41" s="20"/>
      <c r="AB41" s="21"/>
      <c r="AC41" s="20"/>
      <c r="AD41" s="20"/>
      <c r="AE41" s="20"/>
      <c r="AF41" s="20"/>
      <c r="AG41" s="20"/>
      <c r="AH41" s="20"/>
      <c r="AI41" s="20"/>
      <c r="AJ41" s="20"/>
      <c r="AK41" s="20"/>
      <c r="AL41" s="20"/>
    </row>
    <row r="42" spans="1:38" s="1" customFormat="1" ht="15" customHeight="1" x14ac:dyDescent="0.3">
      <c r="A42" s="193"/>
      <c r="B42" s="193"/>
      <c r="C42" s="194"/>
      <c r="D42" s="42">
        <v>17</v>
      </c>
      <c r="E42" s="39">
        <v>14</v>
      </c>
      <c r="F42" s="39">
        <v>13</v>
      </c>
      <c r="G42" s="39">
        <v>17</v>
      </c>
      <c r="H42" s="39">
        <v>15</v>
      </c>
      <c r="I42" s="39">
        <v>12</v>
      </c>
      <c r="J42" s="39">
        <v>17</v>
      </c>
      <c r="K42" s="39">
        <v>14</v>
      </c>
      <c r="L42" s="39">
        <v>18</v>
      </c>
      <c r="M42" s="39">
        <v>16</v>
      </c>
      <c r="N42" s="39">
        <v>13</v>
      </c>
      <c r="O42" s="39">
        <v>18</v>
      </c>
      <c r="Z42" s="22"/>
      <c r="AA42" s="20"/>
      <c r="AB42" s="21"/>
      <c r="AC42" s="20"/>
      <c r="AD42" s="20"/>
      <c r="AE42" s="20"/>
      <c r="AF42" s="20"/>
      <c r="AG42" s="20"/>
      <c r="AH42" s="20"/>
      <c r="AI42" s="20"/>
      <c r="AJ42" s="20"/>
      <c r="AK42" s="20"/>
      <c r="AL42" s="20"/>
    </row>
    <row r="43" spans="1:38" s="1" customFormat="1" ht="15" customHeight="1" x14ac:dyDescent="0.3">
      <c r="A43" s="193">
        <v>16</v>
      </c>
      <c r="B43" s="193" t="s">
        <v>121</v>
      </c>
      <c r="C43" s="194" t="s">
        <v>123</v>
      </c>
      <c r="D43" s="41" t="s">
        <v>1</v>
      </c>
      <c r="E43" s="41" t="s">
        <v>47</v>
      </c>
      <c r="F43" s="41" t="s">
        <v>1</v>
      </c>
      <c r="G43" s="41" t="s">
        <v>1</v>
      </c>
      <c r="H43" s="41" t="s">
        <v>1</v>
      </c>
      <c r="I43" s="41" t="s">
        <v>1</v>
      </c>
      <c r="J43" s="41" t="s">
        <v>1</v>
      </c>
      <c r="K43" s="41" t="s">
        <v>1</v>
      </c>
      <c r="L43" s="41" t="s">
        <v>1</v>
      </c>
      <c r="M43" s="41" t="s">
        <v>1</v>
      </c>
      <c r="N43" s="41" t="s">
        <v>1</v>
      </c>
      <c r="O43" s="41" t="s">
        <v>1</v>
      </c>
      <c r="Z43" s="22"/>
      <c r="AA43" s="20"/>
      <c r="AB43" s="21"/>
      <c r="AC43" s="20"/>
      <c r="AD43" s="20"/>
      <c r="AE43" s="20"/>
      <c r="AF43" s="20"/>
      <c r="AG43" s="20"/>
      <c r="AH43" s="20"/>
      <c r="AI43" s="20"/>
      <c r="AJ43" s="20"/>
      <c r="AK43" s="20"/>
      <c r="AL43" s="20"/>
    </row>
    <row r="44" spans="1:38" s="1" customFormat="1" ht="15" customHeight="1" x14ac:dyDescent="0.3">
      <c r="A44" s="193"/>
      <c r="B44" s="193"/>
      <c r="C44" s="194"/>
      <c r="D44" s="42">
        <v>17</v>
      </c>
      <c r="E44" s="39">
        <v>14</v>
      </c>
      <c r="F44" s="39">
        <v>13</v>
      </c>
      <c r="G44" s="39">
        <v>17</v>
      </c>
      <c r="H44" s="39">
        <v>15</v>
      </c>
      <c r="I44" s="39">
        <v>12</v>
      </c>
      <c r="J44" s="39">
        <v>17</v>
      </c>
      <c r="K44" s="39">
        <v>14</v>
      </c>
      <c r="L44" s="39">
        <v>18</v>
      </c>
      <c r="M44" s="39">
        <v>16</v>
      </c>
      <c r="N44" s="39">
        <v>13</v>
      </c>
      <c r="O44" s="39">
        <v>18</v>
      </c>
      <c r="Z44" s="22"/>
      <c r="AA44" s="20"/>
      <c r="AB44" s="21"/>
      <c r="AC44" s="20"/>
      <c r="AD44" s="20"/>
      <c r="AE44" s="20"/>
      <c r="AF44" s="20"/>
      <c r="AG44" s="20"/>
      <c r="AH44" s="20"/>
      <c r="AI44" s="20"/>
      <c r="AJ44" s="20"/>
      <c r="AK44" s="20"/>
      <c r="AL44" s="20"/>
    </row>
    <row r="45" spans="1:38" s="1" customFormat="1" ht="15" customHeight="1" x14ac:dyDescent="0.3">
      <c r="A45" s="193">
        <v>17</v>
      </c>
      <c r="B45" s="193" t="s">
        <v>121</v>
      </c>
      <c r="C45" s="194" t="s">
        <v>34</v>
      </c>
      <c r="D45" s="41" t="s">
        <v>1</v>
      </c>
      <c r="E45" s="41" t="s">
        <v>47</v>
      </c>
      <c r="F45" s="41" t="s">
        <v>1</v>
      </c>
      <c r="G45" s="41" t="s">
        <v>1</v>
      </c>
      <c r="H45" s="41" t="s">
        <v>1</v>
      </c>
      <c r="I45" s="41" t="s">
        <v>1</v>
      </c>
      <c r="J45" s="41" t="s">
        <v>1</v>
      </c>
      <c r="K45" s="41" t="s">
        <v>1</v>
      </c>
      <c r="L45" s="41" t="s">
        <v>1</v>
      </c>
      <c r="M45" s="41" t="s">
        <v>1</v>
      </c>
      <c r="N45" s="41" t="s">
        <v>1</v>
      </c>
      <c r="O45" s="41" t="s">
        <v>1</v>
      </c>
      <c r="Z45" s="198"/>
      <c r="AA45" s="9"/>
      <c r="AB45" s="19"/>
      <c r="AC45" s="10"/>
      <c r="AD45" s="9"/>
      <c r="AE45" s="9"/>
      <c r="AF45" s="9"/>
      <c r="AG45" s="9"/>
      <c r="AH45" s="9"/>
      <c r="AI45" s="9"/>
      <c r="AJ45" s="9"/>
      <c r="AK45" s="9"/>
      <c r="AL45" s="9"/>
    </row>
    <row r="46" spans="1:38" s="1" customFormat="1" ht="15" customHeight="1" x14ac:dyDescent="0.3">
      <c r="A46" s="193"/>
      <c r="B46" s="193"/>
      <c r="C46" s="194"/>
      <c r="D46" s="42">
        <v>17</v>
      </c>
      <c r="E46" s="39">
        <v>14</v>
      </c>
      <c r="F46" s="39">
        <v>13</v>
      </c>
      <c r="G46" s="39">
        <v>17</v>
      </c>
      <c r="H46" s="39">
        <v>15</v>
      </c>
      <c r="I46" s="39">
        <v>12</v>
      </c>
      <c r="J46" s="39">
        <v>17</v>
      </c>
      <c r="K46" s="39">
        <v>14</v>
      </c>
      <c r="L46" s="39">
        <v>18</v>
      </c>
      <c r="M46" s="39">
        <v>16</v>
      </c>
      <c r="N46" s="39">
        <v>13</v>
      </c>
      <c r="O46" s="39">
        <v>18</v>
      </c>
      <c r="Z46" s="199"/>
      <c r="AA46" s="20"/>
      <c r="AB46" s="21"/>
      <c r="AC46" s="20"/>
      <c r="AD46" s="20"/>
      <c r="AE46" s="20"/>
      <c r="AF46" s="20"/>
      <c r="AG46" s="20"/>
      <c r="AH46" s="20"/>
      <c r="AI46" s="20"/>
      <c r="AJ46" s="20"/>
      <c r="AK46" s="20"/>
      <c r="AL46" s="20"/>
    </row>
    <row r="47" spans="1:38" s="1" customFormat="1" ht="15" customHeight="1" x14ac:dyDescent="0.3">
      <c r="A47" s="193">
        <v>18</v>
      </c>
      <c r="B47" s="193" t="s">
        <v>121</v>
      </c>
      <c r="C47" s="194" t="s">
        <v>35</v>
      </c>
      <c r="D47" s="41" t="s">
        <v>1</v>
      </c>
      <c r="E47" s="41" t="s">
        <v>47</v>
      </c>
      <c r="F47" s="41" t="s">
        <v>1</v>
      </c>
      <c r="G47" s="41" t="s">
        <v>1</v>
      </c>
      <c r="H47" s="41" t="s">
        <v>1</v>
      </c>
      <c r="I47" s="41" t="s">
        <v>1</v>
      </c>
      <c r="J47" s="41" t="s">
        <v>1</v>
      </c>
      <c r="K47" s="41" t="s">
        <v>1</v>
      </c>
      <c r="L47" s="41" t="s">
        <v>1</v>
      </c>
      <c r="M47" s="41" t="s">
        <v>1</v>
      </c>
      <c r="N47" s="41" t="s">
        <v>1</v>
      </c>
      <c r="O47" s="41" t="s">
        <v>1</v>
      </c>
      <c r="Z47" s="198"/>
      <c r="AA47" s="9"/>
      <c r="AB47" s="9"/>
      <c r="AC47" s="10"/>
      <c r="AD47" s="9"/>
      <c r="AE47" s="9"/>
      <c r="AF47" s="9"/>
      <c r="AG47" s="9"/>
      <c r="AH47" s="9"/>
      <c r="AI47" s="9"/>
      <c r="AJ47" s="9"/>
      <c r="AK47" s="9"/>
      <c r="AL47" s="9"/>
    </row>
    <row r="48" spans="1:38" s="1" customFormat="1" ht="15" customHeight="1" x14ac:dyDescent="0.3">
      <c r="A48" s="193"/>
      <c r="B48" s="193"/>
      <c r="C48" s="194"/>
      <c r="D48" s="42">
        <v>17</v>
      </c>
      <c r="E48" s="39">
        <v>14</v>
      </c>
      <c r="F48" s="39">
        <v>13</v>
      </c>
      <c r="G48" s="39">
        <v>17</v>
      </c>
      <c r="H48" s="39">
        <v>15</v>
      </c>
      <c r="I48" s="39">
        <v>12</v>
      </c>
      <c r="J48" s="39">
        <v>17</v>
      </c>
      <c r="K48" s="39">
        <v>14</v>
      </c>
      <c r="L48" s="39">
        <v>18</v>
      </c>
      <c r="M48" s="39">
        <v>16</v>
      </c>
      <c r="N48" s="39">
        <v>13</v>
      </c>
      <c r="O48" s="39">
        <v>18</v>
      </c>
      <c r="Z48" s="199"/>
      <c r="AA48" s="20"/>
      <c r="AB48" s="21"/>
      <c r="AC48" s="20"/>
      <c r="AD48" s="20"/>
      <c r="AE48" s="20"/>
      <c r="AF48" s="20"/>
      <c r="AG48" s="20"/>
      <c r="AH48" s="20"/>
      <c r="AI48" s="20"/>
      <c r="AJ48" s="20"/>
      <c r="AK48" s="20"/>
      <c r="AL48" s="20"/>
    </row>
    <row r="49" spans="1:38" s="1" customFormat="1" ht="15" customHeight="1" x14ac:dyDescent="0.3">
      <c r="A49" s="193">
        <v>19</v>
      </c>
      <c r="B49" s="193" t="s">
        <v>121</v>
      </c>
      <c r="C49" s="194" t="s">
        <v>36</v>
      </c>
      <c r="D49" s="41" t="s">
        <v>1</v>
      </c>
      <c r="E49" s="41" t="s">
        <v>47</v>
      </c>
      <c r="F49" s="41" t="s">
        <v>1</v>
      </c>
      <c r="G49" s="41" t="s">
        <v>1</v>
      </c>
      <c r="H49" s="41" t="s">
        <v>1</v>
      </c>
      <c r="I49" s="41" t="s">
        <v>1</v>
      </c>
      <c r="J49" s="41" t="s">
        <v>1</v>
      </c>
      <c r="K49" s="41" t="s">
        <v>1</v>
      </c>
      <c r="L49" s="41" t="s">
        <v>1</v>
      </c>
      <c r="M49" s="41" t="s">
        <v>1</v>
      </c>
      <c r="N49" s="41" t="s">
        <v>1</v>
      </c>
      <c r="O49" s="41" t="s">
        <v>1</v>
      </c>
      <c r="Z49" s="198"/>
      <c r="AA49" s="9"/>
      <c r="AB49" s="19"/>
      <c r="AC49" s="9"/>
      <c r="AD49" s="9"/>
      <c r="AE49" s="9"/>
      <c r="AF49" s="9"/>
      <c r="AG49" s="9"/>
      <c r="AH49" s="9"/>
      <c r="AI49" s="9"/>
      <c r="AJ49" s="9"/>
      <c r="AK49" s="9"/>
      <c r="AL49" s="9"/>
    </row>
    <row r="50" spans="1:38" s="1" customFormat="1" ht="15" customHeight="1" x14ac:dyDescent="0.3">
      <c r="A50" s="193"/>
      <c r="B50" s="193"/>
      <c r="C50" s="194"/>
      <c r="D50" s="42">
        <v>17</v>
      </c>
      <c r="E50" s="39">
        <v>14</v>
      </c>
      <c r="F50" s="39">
        <v>13</v>
      </c>
      <c r="G50" s="39">
        <v>17</v>
      </c>
      <c r="H50" s="39">
        <v>15</v>
      </c>
      <c r="I50" s="39">
        <v>12</v>
      </c>
      <c r="J50" s="39">
        <v>17</v>
      </c>
      <c r="K50" s="39">
        <v>14</v>
      </c>
      <c r="L50" s="39">
        <v>18</v>
      </c>
      <c r="M50" s="39">
        <v>16</v>
      </c>
      <c r="N50" s="39">
        <v>13</v>
      </c>
      <c r="O50" s="39">
        <v>18</v>
      </c>
      <c r="Z50" s="202"/>
      <c r="AA50" s="20"/>
      <c r="AB50" s="21"/>
      <c r="AC50" s="20"/>
      <c r="AD50" s="20"/>
      <c r="AE50" s="20"/>
      <c r="AF50" s="20"/>
      <c r="AG50" s="20"/>
      <c r="AH50" s="20"/>
      <c r="AI50" s="20"/>
      <c r="AJ50" s="20"/>
      <c r="AK50" s="20"/>
      <c r="AL50" s="20"/>
    </row>
    <row r="51" spans="1:38" s="1" customFormat="1" ht="15" customHeight="1" x14ac:dyDescent="0.3">
      <c r="A51" s="193">
        <v>20</v>
      </c>
      <c r="B51" s="193" t="s">
        <v>121</v>
      </c>
      <c r="C51" s="194" t="s">
        <v>37</v>
      </c>
      <c r="D51" s="41" t="s">
        <v>1</v>
      </c>
      <c r="E51" s="41" t="s">
        <v>47</v>
      </c>
      <c r="F51" s="41" t="s">
        <v>1</v>
      </c>
      <c r="G51" s="41" t="s">
        <v>1</v>
      </c>
      <c r="H51" s="41" t="s">
        <v>1</v>
      </c>
      <c r="I51" s="41" t="s">
        <v>1</v>
      </c>
      <c r="J51" s="41" t="s">
        <v>1</v>
      </c>
      <c r="K51" s="41" t="s">
        <v>1</v>
      </c>
      <c r="L51" s="41" t="s">
        <v>1</v>
      </c>
      <c r="M51" s="41" t="s">
        <v>1</v>
      </c>
      <c r="N51" s="41" t="s">
        <v>1</v>
      </c>
      <c r="O51" s="41" t="s">
        <v>1</v>
      </c>
      <c r="Z51" s="23"/>
      <c r="AA51" s="20"/>
      <c r="AB51" s="21"/>
      <c r="AC51" s="20"/>
      <c r="AD51" s="20"/>
      <c r="AE51" s="20"/>
      <c r="AF51" s="20"/>
      <c r="AG51" s="20"/>
      <c r="AH51" s="20"/>
      <c r="AI51" s="20"/>
      <c r="AJ51" s="20"/>
      <c r="AK51" s="20"/>
      <c r="AL51" s="20"/>
    </row>
    <row r="52" spans="1:38" s="1" customFormat="1" ht="15" customHeight="1" x14ac:dyDescent="0.3">
      <c r="A52" s="193"/>
      <c r="B52" s="193"/>
      <c r="C52" s="194"/>
      <c r="D52" s="42">
        <v>17</v>
      </c>
      <c r="E52" s="39">
        <v>14</v>
      </c>
      <c r="F52" s="39">
        <v>13</v>
      </c>
      <c r="G52" s="39">
        <v>17</v>
      </c>
      <c r="H52" s="39">
        <v>15</v>
      </c>
      <c r="I52" s="39">
        <v>12</v>
      </c>
      <c r="J52" s="39">
        <v>17</v>
      </c>
      <c r="K52" s="39">
        <v>14</v>
      </c>
      <c r="L52" s="39">
        <v>18</v>
      </c>
      <c r="M52" s="39">
        <v>16</v>
      </c>
      <c r="N52" s="39">
        <v>13</v>
      </c>
      <c r="O52" s="39">
        <v>18</v>
      </c>
      <c r="Z52" s="23"/>
      <c r="AA52" s="20"/>
      <c r="AB52" s="21"/>
      <c r="AC52" s="20"/>
      <c r="AD52" s="20"/>
      <c r="AE52" s="20"/>
      <c r="AF52" s="20"/>
      <c r="AG52" s="20"/>
      <c r="AH52" s="20"/>
      <c r="AI52" s="20"/>
      <c r="AJ52" s="20"/>
      <c r="AK52" s="20"/>
      <c r="AL52" s="20"/>
    </row>
    <row r="53" spans="1:38" s="1" customFormat="1" ht="15" customHeight="1" x14ac:dyDescent="0.3">
      <c r="A53" s="193">
        <v>21</v>
      </c>
      <c r="B53" s="193" t="s">
        <v>121</v>
      </c>
      <c r="C53" s="194" t="s">
        <v>38</v>
      </c>
      <c r="D53" s="41" t="s">
        <v>1</v>
      </c>
      <c r="E53" s="41" t="s">
        <v>47</v>
      </c>
      <c r="F53" s="41" t="s">
        <v>1</v>
      </c>
      <c r="G53" s="41" t="s">
        <v>1</v>
      </c>
      <c r="H53" s="41" t="s">
        <v>1</v>
      </c>
      <c r="I53" s="41" t="s">
        <v>1</v>
      </c>
      <c r="J53" s="41" t="s">
        <v>1</v>
      </c>
      <c r="K53" s="41" t="s">
        <v>1</v>
      </c>
      <c r="L53" s="41" t="s">
        <v>1</v>
      </c>
      <c r="M53" s="41" t="s">
        <v>1</v>
      </c>
      <c r="N53" s="41" t="s">
        <v>1</v>
      </c>
      <c r="O53" s="41" t="s">
        <v>1</v>
      </c>
      <c r="Z53" s="23"/>
      <c r="AA53" s="20"/>
      <c r="AB53" s="21"/>
      <c r="AC53" s="20"/>
      <c r="AD53" s="20"/>
      <c r="AE53" s="20"/>
      <c r="AF53" s="20"/>
      <c r="AG53" s="20"/>
      <c r="AH53" s="20"/>
      <c r="AI53" s="20"/>
      <c r="AJ53" s="20"/>
      <c r="AK53" s="20"/>
      <c r="AL53" s="20"/>
    </row>
    <row r="54" spans="1:38" s="1" customFormat="1" ht="15" customHeight="1" x14ac:dyDescent="0.3">
      <c r="A54" s="193"/>
      <c r="B54" s="193"/>
      <c r="C54" s="194"/>
      <c r="D54" s="42">
        <v>17</v>
      </c>
      <c r="E54" s="39">
        <v>14</v>
      </c>
      <c r="F54" s="39">
        <v>13</v>
      </c>
      <c r="G54" s="39">
        <v>17</v>
      </c>
      <c r="H54" s="39">
        <v>15</v>
      </c>
      <c r="I54" s="39">
        <v>12</v>
      </c>
      <c r="J54" s="39">
        <v>17</v>
      </c>
      <c r="K54" s="39">
        <v>14</v>
      </c>
      <c r="L54" s="39">
        <v>18</v>
      </c>
      <c r="M54" s="39">
        <v>16</v>
      </c>
      <c r="N54" s="39">
        <v>13</v>
      </c>
      <c r="O54" s="39">
        <v>18</v>
      </c>
      <c r="Z54" s="23"/>
      <c r="AA54" s="20"/>
      <c r="AB54" s="21"/>
      <c r="AC54" s="20"/>
      <c r="AD54" s="20"/>
      <c r="AE54" s="20"/>
      <c r="AF54" s="20"/>
      <c r="AG54" s="20"/>
      <c r="AH54" s="20"/>
      <c r="AI54" s="20"/>
      <c r="AJ54" s="20"/>
      <c r="AK54" s="20"/>
      <c r="AL54" s="20"/>
    </row>
    <row r="55" spans="1:38" s="1" customFormat="1" ht="15" customHeight="1" x14ac:dyDescent="0.3">
      <c r="A55" s="193">
        <v>22</v>
      </c>
      <c r="B55" s="193" t="s">
        <v>121</v>
      </c>
      <c r="C55" s="194" t="s">
        <v>39</v>
      </c>
      <c r="D55" s="41" t="s">
        <v>1</v>
      </c>
      <c r="E55" s="41" t="s">
        <v>47</v>
      </c>
      <c r="F55" s="41" t="s">
        <v>1</v>
      </c>
      <c r="G55" s="41" t="s">
        <v>1</v>
      </c>
      <c r="H55" s="41" t="s">
        <v>1</v>
      </c>
      <c r="I55" s="41" t="s">
        <v>1</v>
      </c>
      <c r="J55" s="41" t="s">
        <v>1</v>
      </c>
      <c r="K55" s="41" t="s">
        <v>1</v>
      </c>
      <c r="L55" s="41" t="s">
        <v>1</v>
      </c>
      <c r="M55" s="41" t="s">
        <v>1</v>
      </c>
      <c r="N55" s="41" t="s">
        <v>1</v>
      </c>
      <c r="O55" s="41" t="s">
        <v>1</v>
      </c>
      <c r="Z55" s="23"/>
      <c r="AA55" s="20"/>
      <c r="AB55" s="21"/>
      <c r="AC55" s="20"/>
      <c r="AD55" s="20"/>
      <c r="AE55" s="20"/>
      <c r="AF55" s="20"/>
      <c r="AG55" s="20"/>
      <c r="AH55" s="20"/>
      <c r="AI55" s="20"/>
      <c r="AJ55" s="20"/>
      <c r="AK55" s="20"/>
      <c r="AL55" s="20"/>
    </row>
    <row r="56" spans="1:38" s="1" customFormat="1" ht="15" customHeight="1" x14ac:dyDescent="0.3">
      <c r="A56" s="193"/>
      <c r="B56" s="193"/>
      <c r="C56" s="194"/>
      <c r="D56" s="42">
        <v>17</v>
      </c>
      <c r="E56" s="39">
        <v>14</v>
      </c>
      <c r="F56" s="39">
        <v>13</v>
      </c>
      <c r="G56" s="39">
        <v>17</v>
      </c>
      <c r="H56" s="39">
        <v>15</v>
      </c>
      <c r="I56" s="39">
        <v>12</v>
      </c>
      <c r="J56" s="39">
        <v>17</v>
      </c>
      <c r="K56" s="39">
        <v>14</v>
      </c>
      <c r="L56" s="39">
        <v>18</v>
      </c>
      <c r="M56" s="39">
        <v>16</v>
      </c>
      <c r="N56" s="39">
        <v>13</v>
      </c>
      <c r="O56" s="39">
        <v>18</v>
      </c>
      <c r="Z56" s="23"/>
      <c r="AA56" s="20"/>
      <c r="AB56" s="21"/>
      <c r="AC56" s="20"/>
      <c r="AD56" s="20"/>
      <c r="AE56" s="20"/>
      <c r="AF56" s="20"/>
      <c r="AG56" s="20"/>
      <c r="AH56" s="20"/>
      <c r="AI56" s="20"/>
      <c r="AJ56" s="20"/>
      <c r="AK56" s="20"/>
      <c r="AL56" s="20"/>
    </row>
    <row r="57" spans="1:38" s="1" customFormat="1" ht="15" customHeight="1" x14ac:dyDescent="0.3">
      <c r="A57" s="193">
        <v>23</v>
      </c>
      <c r="B57" s="193" t="s">
        <v>121</v>
      </c>
      <c r="C57" s="194" t="s">
        <v>40</v>
      </c>
      <c r="D57" s="41" t="s">
        <v>1</v>
      </c>
      <c r="E57" s="41" t="s">
        <v>47</v>
      </c>
      <c r="F57" s="41" t="s">
        <v>1</v>
      </c>
      <c r="G57" s="41" t="s">
        <v>1</v>
      </c>
      <c r="H57" s="41" t="s">
        <v>1</v>
      </c>
      <c r="I57" s="41" t="s">
        <v>1</v>
      </c>
      <c r="J57" s="41" t="s">
        <v>1</v>
      </c>
      <c r="K57" s="41" t="s">
        <v>1</v>
      </c>
      <c r="L57" s="41" t="s">
        <v>1</v>
      </c>
      <c r="M57" s="41" t="s">
        <v>1</v>
      </c>
      <c r="N57" s="41" t="s">
        <v>1</v>
      </c>
      <c r="O57" s="41" t="s">
        <v>1</v>
      </c>
      <c r="Z57" s="23"/>
      <c r="AA57" s="20"/>
      <c r="AB57" s="21"/>
      <c r="AC57" s="20"/>
      <c r="AD57" s="20"/>
      <c r="AE57" s="20"/>
      <c r="AF57" s="20"/>
      <c r="AG57" s="20"/>
      <c r="AH57" s="20"/>
      <c r="AI57" s="20"/>
      <c r="AJ57" s="20"/>
      <c r="AK57" s="20"/>
      <c r="AL57" s="20"/>
    </row>
    <row r="58" spans="1:38" s="1" customFormat="1" ht="15" customHeight="1" x14ac:dyDescent="0.3">
      <c r="A58" s="193"/>
      <c r="B58" s="193"/>
      <c r="C58" s="194"/>
      <c r="D58" s="42">
        <v>17</v>
      </c>
      <c r="E58" s="39">
        <v>14</v>
      </c>
      <c r="F58" s="39">
        <v>13</v>
      </c>
      <c r="G58" s="39">
        <v>17</v>
      </c>
      <c r="H58" s="39">
        <v>15</v>
      </c>
      <c r="I58" s="39">
        <v>12</v>
      </c>
      <c r="J58" s="39">
        <v>17</v>
      </c>
      <c r="K58" s="39">
        <v>14</v>
      </c>
      <c r="L58" s="39">
        <v>18</v>
      </c>
      <c r="M58" s="39">
        <v>16</v>
      </c>
      <c r="N58" s="39">
        <v>13</v>
      </c>
      <c r="O58" s="39">
        <v>18</v>
      </c>
      <c r="Z58" s="23"/>
      <c r="AA58" s="20"/>
      <c r="AB58" s="21"/>
      <c r="AC58" s="20"/>
      <c r="AD58" s="20"/>
      <c r="AE58" s="20"/>
      <c r="AF58" s="20"/>
      <c r="AG58" s="20"/>
      <c r="AH58" s="20"/>
      <c r="AI58" s="20"/>
      <c r="AJ58" s="20"/>
      <c r="AK58" s="20"/>
      <c r="AL58" s="20"/>
    </row>
    <row r="59" spans="1:38" s="1" customFormat="1" ht="15" customHeight="1" x14ac:dyDescent="0.3">
      <c r="A59" s="193">
        <v>24</v>
      </c>
      <c r="B59" s="193" t="s">
        <v>121</v>
      </c>
      <c r="C59" s="194" t="s">
        <v>41</v>
      </c>
      <c r="D59" s="41" t="s">
        <v>1</v>
      </c>
      <c r="E59" s="41" t="s">
        <v>47</v>
      </c>
      <c r="F59" s="41" t="s">
        <v>1</v>
      </c>
      <c r="G59" s="41" t="s">
        <v>1</v>
      </c>
      <c r="H59" s="41" t="s">
        <v>1</v>
      </c>
      <c r="I59" s="41" t="s">
        <v>1</v>
      </c>
      <c r="J59" s="41" t="s">
        <v>1</v>
      </c>
      <c r="K59" s="41" t="s">
        <v>1</v>
      </c>
      <c r="L59" s="41" t="s">
        <v>1</v>
      </c>
      <c r="M59" s="41" t="s">
        <v>1</v>
      </c>
      <c r="N59" s="41" t="s">
        <v>1</v>
      </c>
      <c r="O59" s="41" t="s">
        <v>1</v>
      </c>
      <c r="Z59" s="23"/>
      <c r="AA59" s="20"/>
      <c r="AB59" s="21"/>
      <c r="AC59" s="20"/>
      <c r="AD59" s="20"/>
      <c r="AE59" s="20"/>
      <c r="AF59" s="20"/>
      <c r="AG59" s="20"/>
      <c r="AH59" s="20"/>
      <c r="AI59" s="20"/>
      <c r="AJ59" s="20"/>
      <c r="AK59" s="20"/>
      <c r="AL59" s="20"/>
    </row>
    <row r="60" spans="1:38" s="1" customFormat="1" ht="15" customHeight="1" x14ac:dyDescent="0.3">
      <c r="A60" s="193"/>
      <c r="B60" s="193"/>
      <c r="C60" s="194"/>
      <c r="D60" s="42">
        <v>17</v>
      </c>
      <c r="E60" s="39">
        <v>14</v>
      </c>
      <c r="F60" s="39">
        <v>13</v>
      </c>
      <c r="G60" s="39">
        <v>17</v>
      </c>
      <c r="H60" s="39">
        <v>15</v>
      </c>
      <c r="I60" s="39">
        <v>12</v>
      </c>
      <c r="J60" s="39">
        <v>17</v>
      </c>
      <c r="K60" s="39">
        <v>14</v>
      </c>
      <c r="L60" s="39">
        <v>18</v>
      </c>
      <c r="M60" s="39">
        <v>16</v>
      </c>
      <c r="N60" s="39">
        <v>13</v>
      </c>
      <c r="O60" s="39">
        <v>18</v>
      </c>
      <c r="Z60" s="23"/>
      <c r="AA60" s="20"/>
      <c r="AB60" s="21"/>
      <c r="AC60" s="20"/>
      <c r="AD60" s="20"/>
      <c r="AE60" s="20"/>
      <c r="AF60" s="20"/>
      <c r="AG60" s="20"/>
      <c r="AH60" s="20"/>
      <c r="AI60" s="20"/>
      <c r="AJ60" s="20"/>
      <c r="AK60" s="20"/>
      <c r="AL60" s="20"/>
    </row>
    <row r="61" spans="1:38" s="1" customFormat="1" ht="15" customHeight="1" x14ac:dyDescent="0.3">
      <c r="A61" s="193">
        <v>25</v>
      </c>
      <c r="B61" s="193" t="s">
        <v>121</v>
      </c>
      <c r="C61" s="194" t="s">
        <v>42</v>
      </c>
      <c r="D61" s="41" t="s">
        <v>1</v>
      </c>
      <c r="E61" s="41" t="s">
        <v>47</v>
      </c>
      <c r="F61" s="41" t="s">
        <v>1</v>
      </c>
      <c r="G61" s="41" t="s">
        <v>1</v>
      </c>
      <c r="H61" s="41" t="s">
        <v>1</v>
      </c>
      <c r="I61" s="41" t="s">
        <v>1</v>
      </c>
      <c r="J61" s="41" t="s">
        <v>1</v>
      </c>
      <c r="K61" s="41" t="s">
        <v>1</v>
      </c>
      <c r="L61" s="41" t="s">
        <v>1</v>
      </c>
      <c r="M61" s="41" t="s">
        <v>1</v>
      </c>
      <c r="N61" s="41" t="s">
        <v>1</v>
      </c>
      <c r="O61" s="41" t="s">
        <v>1</v>
      </c>
      <c r="Z61" s="23"/>
      <c r="AA61" s="20"/>
      <c r="AB61" s="21"/>
      <c r="AC61" s="20"/>
      <c r="AD61" s="20"/>
      <c r="AE61" s="20"/>
      <c r="AF61" s="20"/>
      <c r="AG61" s="20"/>
      <c r="AH61" s="20"/>
      <c r="AI61" s="20"/>
      <c r="AJ61" s="20"/>
      <c r="AK61" s="20"/>
      <c r="AL61" s="20"/>
    </row>
    <row r="62" spans="1:38" s="1" customFormat="1" ht="15" customHeight="1" x14ac:dyDescent="0.3">
      <c r="A62" s="193"/>
      <c r="B62" s="193"/>
      <c r="C62" s="194"/>
      <c r="D62" s="42">
        <v>17</v>
      </c>
      <c r="E62" s="39">
        <v>14</v>
      </c>
      <c r="F62" s="39">
        <v>13</v>
      </c>
      <c r="G62" s="39">
        <v>17</v>
      </c>
      <c r="H62" s="39">
        <v>15</v>
      </c>
      <c r="I62" s="39">
        <v>12</v>
      </c>
      <c r="J62" s="39">
        <v>17</v>
      </c>
      <c r="K62" s="39">
        <v>14</v>
      </c>
      <c r="L62" s="39">
        <v>18</v>
      </c>
      <c r="M62" s="39">
        <v>16</v>
      </c>
      <c r="N62" s="39">
        <v>13</v>
      </c>
      <c r="O62" s="39">
        <v>18</v>
      </c>
      <c r="Z62" s="23"/>
      <c r="AA62" s="20"/>
      <c r="AB62" s="21"/>
      <c r="AC62" s="20"/>
      <c r="AD62" s="20"/>
      <c r="AE62" s="20"/>
      <c r="AF62" s="20"/>
      <c r="AG62" s="20"/>
      <c r="AH62" s="20"/>
      <c r="AI62" s="20"/>
      <c r="AJ62" s="20"/>
      <c r="AK62" s="20"/>
      <c r="AL62" s="20"/>
    </row>
    <row r="63" spans="1:38" s="1" customFormat="1" ht="15" customHeight="1" x14ac:dyDescent="0.3">
      <c r="A63" s="193">
        <v>26</v>
      </c>
      <c r="B63" s="193" t="s">
        <v>121</v>
      </c>
      <c r="C63" s="194" t="s">
        <v>124</v>
      </c>
      <c r="D63" s="41" t="s">
        <v>1</v>
      </c>
      <c r="E63" s="41" t="s">
        <v>47</v>
      </c>
      <c r="F63" s="41" t="s">
        <v>1</v>
      </c>
      <c r="G63" s="41" t="s">
        <v>1</v>
      </c>
      <c r="H63" s="41" t="s">
        <v>1</v>
      </c>
      <c r="I63" s="41" t="s">
        <v>1</v>
      </c>
      <c r="J63" s="41" t="s">
        <v>1</v>
      </c>
      <c r="K63" s="41" t="s">
        <v>1</v>
      </c>
      <c r="L63" s="41" t="s">
        <v>1</v>
      </c>
      <c r="M63" s="41" t="s">
        <v>1</v>
      </c>
      <c r="N63" s="41" t="s">
        <v>1</v>
      </c>
      <c r="O63" s="41" t="s">
        <v>1</v>
      </c>
      <c r="Z63" s="23"/>
      <c r="AA63" s="20"/>
      <c r="AB63" s="21"/>
      <c r="AC63" s="20"/>
      <c r="AD63" s="20"/>
      <c r="AE63" s="20"/>
      <c r="AF63" s="20"/>
      <c r="AG63" s="20"/>
      <c r="AH63" s="20"/>
      <c r="AI63" s="20"/>
      <c r="AJ63" s="20"/>
      <c r="AK63" s="20"/>
      <c r="AL63" s="20"/>
    </row>
    <row r="64" spans="1:38" s="1" customFormat="1" ht="15" customHeight="1" x14ac:dyDescent="0.3">
      <c r="A64" s="193"/>
      <c r="B64" s="193"/>
      <c r="C64" s="194"/>
      <c r="D64" s="42">
        <v>17</v>
      </c>
      <c r="E64" s="39">
        <v>14</v>
      </c>
      <c r="F64" s="39">
        <v>13</v>
      </c>
      <c r="G64" s="39">
        <v>17</v>
      </c>
      <c r="H64" s="39">
        <v>15</v>
      </c>
      <c r="I64" s="39">
        <v>12</v>
      </c>
      <c r="J64" s="39">
        <v>17</v>
      </c>
      <c r="K64" s="39">
        <v>14</v>
      </c>
      <c r="L64" s="39">
        <v>18</v>
      </c>
      <c r="M64" s="39">
        <v>16</v>
      </c>
      <c r="N64" s="39">
        <v>13</v>
      </c>
      <c r="O64" s="39">
        <v>18</v>
      </c>
      <c r="Z64" s="23"/>
      <c r="AA64" s="20"/>
      <c r="AB64" s="21"/>
      <c r="AC64" s="20"/>
      <c r="AD64" s="20"/>
      <c r="AE64" s="20"/>
      <c r="AF64" s="20"/>
      <c r="AG64" s="20"/>
      <c r="AH64" s="20"/>
      <c r="AI64" s="20"/>
      <c r="AJ64" s="20"/>
      <c r="AK64" s="20"/>
      <c r="AL64" s="20"/>
    </row>
    <row r="65" spans="1:38" s="1" customFormat="1" ht="15" customHeight="1" x14ac:dyDescent="0.3">
      <c r="A65" s="193">
        <v>27</v>
      </c>
      <c r="B65" s="193" t="s">
        <v>121</v>
      </c>
      <c r="C65" s="194" t="s">
        <v>125</v>
      </c>
      <c r="D65" s="41" t="s">
        <v>1</v>
      </c>
      <c r="E65" s="41" t="s">
        <v>47</v>
      </c>
      <c r="F65" s="41" t="s">
        <v>1</v>
      </c>
      <c r="G65" s="41" t="s">
        <v>1</v>
      </c>
      <c r="H65" s="41" t="s">
        <v>1</v>
      </c>
      <c r="I65" s="41" t="s">
        <v>1</v>
      </c>
      <c r="J65" s="41" t="s">
        <v>1</v>
      </c>
      <c r="K65" s="41" t="s">
        <v>1</v>
      </c>
      <c r="L65" s="41" t="s">
        <v>1</v>
      </c>
      <c r="M65" s="41" t="s">
        <v>1</v>
      </c>
      <c r="N65" s="41" t="s">
        <v>1</v>
      </c>
      <c r="O65" s="41" t="s">
        <v>1</v>
      </c>
      <c r="Z65" s="23"/>
      <c r="AA65" s="20"/>
      <c r="AB65" s="21"/>
      <c r="AC65" s="20"/>
      <c r="AD65" s="20"/>
      <c r="AE65" s="20"/>
      <c r="AF65" s="20"/>
      <c r="AG65" s="20"/>
      <c r="AH65" s="20"/>
      <c r="AI65" s="20"/>
      <c r="AJ65" s="20"/>
      <c r="AK65" s="20"/>
      <c r="AL65" s="20"/>
    </row>
    <row r="66" spans="1:38" s="1" customFormat="1" ht="15" customHeight="1" x14ac:dyDescent="0.3">
      <c r="A66" s="193"/>
      <c r="B66" s="193"/>
      <c r="C66" s="194"/>
      <c r="D66" s="42">
        <v>17</v>
      </c>
      <c r="E66" s="39">
        <v>14</v>
      </c>
      <c r="F66" s="39">
        <v>13</v>
      </c>
      <c r="G66" s="39">
        <v>17</v>
      </c>
      <c r="H66" s="39">
        <v>15</v>
      </c>
      <c r="I66" s="39">
        <v>12</v>
      </c>
      <c r="J66" s="39">
        <v>17</v>
      </c>
      <c r="K66" s="39">
        <v>14</v>
      </c>
      <c r="L66" s="39">
        <v>18</v>
      </c>
      <c r="M66" s="39">
        <v>16</v>
      </c>
      <c r="N66" s="39">
        <v>13</v>
      </c>
      <c r="O66" s="39">
        <v>18</v>
      </c>
      <c r="Z66" s="23"/>
      <c r="AA66" s="20"/>
      <c r="AB66" s="21"/>
      <c r="AC66" s="20"/>
      <c r="AD66" s="20"/>
      <c r="AE66" s="20"/>
      <c r="AF66" s="20"/>
      <c r="AG66" s="20"/>
      <c r="AH66" s="20"/>
      <c r="AI66" s="20"/>
      <c r="AJ66" s="20"/>
      <c r="AK66" s="20"/>
      <c r="AL66" s="20"/>
    </row>
    <row r="67" spans="1:38" ht="15" customHeight="1" x14ac:dyDescent="0.3">
      <c r="A67" s="193">
        <v>28</v>
      </c>
      <c r="B67" s="193" t="s">
        <v>126</v>
      </c>
      <c r="C67" s="194" t="s">
        <v>63</v>
      </c>
      <c r="D67" s="41" t="s">
        <v>1</v>
      </c>
      <c r="E67" s="41" t="s">
        <v>47</v>
      </c>
      <c r="F67" s="41" t="s">
        <v>1</v>
      </c>
      <c r="G67" s="41" t="s">
        <v>1</v>
      </c>
      <c r="H67" s="41" t="s">
        <v>1</v>
      </c>
      <c r="I67" s="41" t="s">
        <v>1</v>
      </c>
      <c r="J67" s="41" t="s">
        <v>1</v>
      </c>
      <c r="K67" s="41" t="s">
        <v>1</v>
      </c>
      <c r="L67" s="41" t="s">
        <v>1</v>
      </c>
      <c r="M67" s="41" t="s">
        <v>1</v>
      </c>
      <c r="N67" s="41" t="s">
        <v>1</v>
      </c>
      <c r="O67" s="41" t="s">
        <v>1</v>
      </c>
      <c r="P67" s="12"/>
    </row>
    <row r="68" spans="1:38" ht="15" customHeight="1" x14ac:dyDescent="0.3">
      <c r="A68" s="193"/>
      <c r="B68" s="193"/>
      <c r="C68" s="194"/>
      <c r="D68" s="42">
        <v>17</v>
      </c>
      <c r="E68" s="39">
        <v>14</v>
      </c>
      <c r="F68" s="39">
        <v>13</v>
      </c>
      <c r="G68" s="39">
        <v>17</v>
      </c>
      <c r="H68" s="39">
        <v>15</v>
      </c>
      <c r="I68" s="39">
        <v>12</v>
      </c>
      <c r="J68" s="39">
        <v>17</v>
      </c>
      <c r="K68" s="39">
        <v>14</v>
      </c>
      <c r="L68" s="39">
        <v>18</v>
      </c>
      <c r="M68" s="39">
        <v>16</v>
      </c>
      <c r="N68" s="39">
        <v>13</v>
      </c>
      <c r="O68" s="39">
        <v>18</v>
      </c>
      <c r="P68" s="12"/>
    </row>
    <row r="69" spans="1:38" s="1" customFormat="1" ht="15" customHeight="1" x14ac:dyDescent="0.3">
      <c r="A69" s="193">
        <v>29</v>
      </c>
      <c r="B69" s="193" t="s">
        <v>126</v>
      </c>
      <c r="C69" s="194" t="s">
        <v>127</v>
      </c>
      <c r="D69" s="41" t="s">
        <v>1</v>
      </c>
      <c r="E69" s="41" t="s">
        <v>47</v>
      </c>
      <c r="F69" s="41" t="s">
        <v>1</v>
      </c>
      <c r="G69" s="41" t="s">
        <v>1</v>
      </c>
      <c r="H69" s="41" t="s">
        <v>1</v>
      </c>
      <c r="I69" s="41" t="s">
        <v>1</v>
      </c>
      <c r="J69" s="41" t="s">
        <v>1</v>
      </c>
      <c r="K69" s="41" t="s">
        <v>1</v>
      </c>
      <c r="L69" s="41" t="s">
        <v>1</v>
      </c>
      <c r="M69" s="41" t="s">
        <v>1</v>
      </c>
      <c r="N69" s="41" t="s">
        <v>1</v>
      </c>
      <c r="O69" s="41" t="s">
        <v>1</v>
      </c>
      <c r="Z69" s="23"/>
      <c r="AA69" s="20"/>
      <c r="AB69" s="21"/>
      <c r="AC69" s="20"/>
      <c r="AD69" s="20"/>
      <c r="AE69" s="20"/>
      <c r="AF69" s="20"/>
      <c r="AG69" s="20"/>
      <c r="AH69" s="20"/>
      <c r="AI69" s="20"/>
      <c r="AJ69" s="20"/>
      <c r="AK69" s="20"/>
      <c r="AL69" s="20"/>
    </row>
    <row r="70" spans="1:38" s="1" customFormat="1" ht="15" customHeight="1" x14ac:dyDescent="0.3">
      <c r="A70" s="193"/>
      <c r="B70" s="193"/>
      <c r="C70" s="194"/>
      <c r="D70" s="42">
        <v>17</v>
      </c>
      <c r="E70" s="39">
        <v>14</v>
      </c>
      <c r="F70" s="39">
        <v>13</v>
      </c>
      <c r="G70" s="39">
        <v>17</v>
      </c>
      <c r="H70" s="39">
        <v>15</v>
      </c>
      <c r="I70" s="39">
        <v>12</v>
      </c>
      <c r="J70" s="39">
        <v>17</v>
      </c>
      <c r="K70" s="39">
        <v>14</v>
      </c>
      <c r="L70" s="39">
        <v>18</v>
      </c>
      <c r="M70" s="39">
        <v>16</v>
      </c>
      <c r="N70" s="39">
        <v>13</v>
      </c>
      <c r="O70" s="39">
        <v>18</v>
      </c>
      <c r="Z70" s="23"/>
      <c r="AA70" s="20"/>
      <c r="AB70" s="21"/>
      <c r="AC70" s="20"/>
      <c r="AD70" s="20"/>
      <c r="AE70" s="20"/>
      <c r="AF70" s="20"/>
      <c r="AG70" s="20"/>
      <c r="AH70" s="20"/>
      <c r="AI70" s="20"/>
      <c r="AJ70" s="20"/>
      <c r="AK70" s="20"/>
      <c r="AL70" s="20"/>
    </row>
    <row r="71" spans="1:38" s="1" customFormat="1" ht="15" customHeight="1" x14ac:dyDescent="0.3">
      <c r="A71" s="193">
        <v>30</v>
      </c>
      <c r="B71" s="193" t="s">
        <v>126</v>
      </c>
      <c r="C71" s="194" t="s">
        <v>128</v>
      </c>
      <c r="D71" s="41" t="s">
        <v>1</v>
      </c>
      <c r="E71" s="41" t="s">
        <v>47</v>
      </c>
      <c r="F71" s="41" t="s">
        <v>1</v>
      </c>
      <c r="G71" s="41" t="s">
        <v>1</v>
      </c>
      <c r="H71" s="41" t="s">
        <v>1</v>
      </c>
      <c r="I71" s="41" t="s">
        <v>1</v>
      </c>
      <c r="J71" s="41" t="s">
        <v>1</v>
      </c>
      <c r="K71" s="41" t="s">
        <v>1</v>
      </c>
      <c r="L71" s="41" t="s">
        <v>1</v>
      </c>
      <c r="M71" s="41" t="s">
        <v>1</v>
      </c>
      <c r="N71" s="41" t="s">
        <v>1</v>
      </c>
      <c r="O71" s="41" t="s">
        <v>1</v>
      </c>
      <c r="Z71" s="23"/>
      <c r="AA71" s="20"/>
      <c r="AB71" s="21"/>
      <c r="AC71" s="20"/>
      <c r="AD71" s="20"/>
      <c r="AE71" s="20"/>
      <c r="AF71" s="20"/>
      <c r="AG71" s="20"/>
      <c r="AH71" s="20"/>
      <c r="AI71" s="20"/>
      <c r="AJ71" s="20"/>
      <c r="AK71" s="20"/>
      <c r="AL71" s="20"/>
    </row>
    <row r="72" spans="1:38" s="1" customFormat="1" ht="15" customHeight="1" x14ac:dyDescent="0.3">
      <c r="A72" s="193"/>
      <c r="B72" s="193"/>
      <c r="C72" s="194"/>
      <c r="D72" s="42">
        <v>17</v>
      </c>
      <c r="E72" s="39">
        <v>14</v>
      </c>
      <c r="F72" s="39">
        <v>13</v>
      </c>
      <c r="G72" s="39">
        <v>17</v>
      </c>
      <c r="H72" s="39">
        <v>15</v>
      </c>
      <c r="I72" s="39">
        <v>12</v>
      </c>
      <c r="J72" s="39">
        <v>17</v>
      </c>
      <c r="K72" s="39">
        <v>14</v>
      </c>
      <c r="L72" s="39">
        <v>18</v>
      </c>
      <c r="M72" s="39">
        <v>16</v>
      </c>
      <c r="N72" s="39">
        <v>13</v>
      </c>
      <c r="O72" s="39">
        <v>18</v>
      </c>
      <c r="Z72" s="23"/>
      <c r="AA72" s="20"/>
      <c r="AB72" s="21"/>
      <c r="AC72" s="20"/>
      <c r="AD72" s="20"/>
      <c r="AE72" s="20"/>
      <c r="AF72" s="20"/>
      <c r="AG72" s="20"/>
      <c r="AH72" s="20"/>
      <c r="AI72" s="20"/>
      <c r="AJ72" s="20"/>
      <c r="AK72" s="20"/>
      <c r="AL72" s="20"/>
    </row>
    <row r="73" spans="1:38" s="1" customFormat="1" ht="15" customHeight="1" x14ac:dyDescent="0.3">
      <c r="A73" s="193">
        <v>31</v>
      </c>
      <c r="B73" s="193" t="s">
        <v>121</v>
      </c>
      <c r="C73" s="194" t="s">
        <v>105</v>
      </c>
      <c r="D73" s="41" t="s">
        <v>1</v>
      </c>
      <c r="E73" s="43" t="s">
        <v>1</v>
      </c>
      <c r="F73" s="41" t="s">
        <v>1</v>
      </c>
      <c r="G73" s="41" t="s">
        <v>1</v>
      </c>
      <c r="H73" s="41" t="s">
        <v>1</v>
      </c>
      <c r="I73" s="41" t="s">
        <v>1</v>
      </c>
      <c r="J73" s="41" t="s">
        <v>1</v>
      </c>
      <c r="K73" s="41" t="s">
        <v>1</v>
      </c>
      <c r="L73" s="41" t="s">
        <v>1</v>
      </c>
      <c r="M73" s="41" t="s">
        <v>1</v>
      </c>
      <c r="N73" s="41" t="s">
        <v>1</v>
      </c>
      <c r="O73" s="41" t="s">
        <v>1</v>
      </c>
      <c r="Z73" s="23"/>
      <c r="AA73" s="20"/>
      <c r="AB73" s="21"/>
      <c r="AC73" s="20"/>
      <c r="AD73" s="20"/>
      <c r="AE73" s="20"/>
      <c r="AF73" s="20"/>
      <c r="AG73" s="20"/>
      <c r="AH73" s="20"/>
      <c r="AI73" s="20"/>
      <c r="AJ73" s="20"/>
      <c r="AK73" s="20"/>
      <c r="AL73" s="20"/>
    </row>
    <row r="74" spans="1:38" s="1" customFormat="1" ht="15" customHeight="1" x14ac:dyDescent="0.3">
      <c r="A74" s="193"/>
      <c r="B74" s="193"/>
      <c r="C74" s="194"/>
      <c r="D74" s="42">
        <v>17</v>
      </c>
      <c r="E74" s="39">
        <v>14</v>
      </c>
      <c r="F74" s="39">
        <v>13</v>
      </c>
      <c r="G74" s="39">
        <v>17</v>
      </c>
      <c r="H74" s="39">
        <v>15</v>
      </c>
      <c r="I74" s="39">
        <v>12</v>
      </c>
      <c r="J74" s="39">
        <v>17</v>
      </c>
      <c r="K74" s="39">
        <v>14</v>
      </c>
      <c r="L74" s="39">
        <v>18</v>
      </c>
      <c r="M74" s="39">
        <v>16</v>
      </c>
      <c r="N74" s="39">
        <v>13</v>
      </c>
      <c r="O74" s="39">
        <v>18</v>
      </c>
      <c r="Z74" s="23"/>
      <c r="AA74" s="20"/>
      <c r="AB74" s="21"/>
      <c r="AC74" s="20"/>
      <c r="AD74" s="20"/>
      <c r="AE74" s="20"/>
      <c r="AF74" s="20"/>
      <c r="AG74" s="20"/>
      <c r="AH74" s="20"/>
      <c r="AI74" s="20"/>
      <c r="AJ74" s="20"/>
      <c r="AK74" s="20"/>
      <c r="AL74" s="20"/>
    </row>
    <row r="75" spans="1:38" s="1" customFormat="1" ht="15" customHeight="1" x14ac:dyDescent="0.3">
      <c r="A75" s="193">
        <v>32</v>
      </c>
      <c r="B75" s="193" t="s">
        <v>121</v>
      </c>
      <c r="C75" s="194" t="s">
        <v>103</v>
      </c>
      <c r="D75" s="41" t="s">
        <v>1</v>
      </c>
      <c r="E75" s="43" t="s">
        <v>1</v>
      </c>
      <c r="F75" s="41" t="s">
        <v>1</v>
      </c>
      <c r="G75" s="41" t="s">
        <v>1</v>
      </c>
      <c r="H75" s="41" t="s">
        <v>1</v>
      </c>
      <c r="I75" s="41" t="s">
        <v>1</v>
      </c>
      <c r="J75" s="41" t="s">
        <v>1</v>
      </c>
      <c r="K75" s="41" t="s">
        <v>1</v>
      </c>
      <c r="L75" s="41" t="s">
        <v>1</v>
      </c>
      <c r="M75" s="41" t="s">
        <v>1</v>
      </c>
      <c r="N75" s="41" t="s">
        <v>1</v>
      </c>
      <c r="O75" s="41" t="s">
        <v>1</v>
      </c>
      <c r="Z75" s="198"/>
      <c r="AA75" s="9"/>
      <c r="AB75" s="19"/>
      <c r="AC75" s="10"/>
      <c r="AD75" s="9"/>
      <c r="AE75" s="19"/>
      <c r="AF75" s="10"/>
      <c r="AG75" s="9"/>
      <c r="AH75" s="19"/>
      <c r="AI75" s="10"/>
      <c r="AJ75" s="9"/>
      <c r="AK75" s="9"/>
      <c r="AL75" s="9"/>
    </row>
    <row r="76" spans="1:38" s="1" customFormat="1" ht="15" customHeight="1" x14ac:dyDescent="0.3">
      <c r="A76" s="193"/>
      <c r="B76" s="193"/>
      <c r="C76" s="194"/>
      <c r="D76" s="42">
        <v>17</v>
      </c>
      <c r="E76" s="39">
        <v>14</v>
      </c>
      <c r="F76" s="39">
        <v>13</v>
      </c>
      <c r="G76" s="39">
        <v>17</v>
      </c>
      <c r="H76" s="39">
        <v>15</v>
      </c>
      <c r="I76" s="39">
        <v>12</v>
      </c>
      <c r="J76" s="39">
        <v>17</v>
      </c>
      <c r="K76" s="39">
        <v>14</v>
      </c>
      <c r="L76" s="39">
        <v>18</v>
      </c>
      <c r="M76" s="39">
        <v>16</v>
      </c>
      <c r="N76" s="39">
        <v>13</v>
      </c>
      <c r="O76" s="39">
        <v>18</v>
      </c>
      <c r="Z76" s="199"/>
      <c r="AA76" s="20"/>
      <c r="AB76" s="21"/>
      <c r="AC76" s="21"/>
      <c r="AD76" s="20"/>
      <c r="AE76" s="20"/>
      <c r="AF76" s="20"/>
      <c r="AG76" s="20"/>
      <c r="AH76" s="20"/>
      <c r="AI76" s="20"/>
      <c r="AJ76" s="20"/>
      <c r="AK76" s="20"/>
      <c r="AL76" s="20"/>
    </row>
    <row r="77" spans="1:38" s="1" customFormat="1" ht="15" customHeight="1" x14ac:dyDescent="0.3">
      <c r="A77" s="193">
        <v>33</v>
      </c>
      <c r="B77" s="193" t="s">
        <v>121</v>
      </c>
      <c r="C77" s="194" t="s">
        <v>104</v>
      </c>
      <c r="D77" s="41" t="s">
        <v>1</v>
      </c>
      <c r="E77" s="43" t="s">
        <v>1</v>
      </c>
      <c r="F77" s="41" t="s">
        <v>1</v>
      </c>
      <c r="G77" s="41" t="s">
        <v>1</v>
      </c>
      <c r="H77" s="41" t="s">
        <v>1</v>
      </c>
      <c r="I77" s="41" t="s">
        <v>1</v>
      </c>
      <c r="J77" s="41" t="s">
        <v>1</v>
      </c>
      <c r="K77" s="41" t="s">
        <v>1</v>
      </c>
      <c r="L77" s="41" t="s">
        <v>1</v>
      </c>
      <c r="M77" s="41" t="s">
        <v>1</v>
      </c>
      <c r="N77" s="41" t="s">
        <v>1</v>
      </c>
      <c r="O77" s="41" t="s">
        <v>1</v>
      </c>
      <c r="Z77" s="23"/>
      <c r="AA77" s="20"/>
      <c r="AB77" s="21"/>
      <c r="AC77" s="20"/>
      <c r="AD77" s="20"/>
      <c r="AE77" s="20"/>
      <c r="AF77" s="20"/>
      <c r="AG77" s="20"/>
      <c r="AH77" s="20"/>
      <c r="AI77" s="20"/>
      <c r="AJ77" s="20"/>
      <c r="AK77" s="20"/>
      <c r="AL77" s="20"/>
    </row>
    <row r="78" spans="1:38" s="1" customFormat="1" ht="15" customHeight="1" x14ac:dyDescent="0.3">
      <c r="A78" s="193"/>
      <c r="B78" s="193"/>
      <c r="C78" s="194"/>
      <c r="D78" s="42">
        <v>17</v>
      </c>
      <c r="E78" s="39">
        <v>14</v>
      </c>
      <c r="F78" s="39">
        <v>13</v>
      </c>
      <c r="G78" s="39">
        <v>17</v>
      </c>
      <c r="H78" s="39">
        <v>15</v>
      </c>
      <c r="I78" s="39">
        <v>12</v>
      </c>
      <c r="J78" s="39">
        <v>17</v>
      </c>
      <c r="K78" s="39">
        <v>14</v>
      </c>
      <c r="L78" s="39">
        <v>18</v>
      </c>
      <c r="M78" s="39">
        <v>16</v>
      </c>
      <c r="N78" s="39">
        <v>13</v>
      </c>
      <c r="O78" s="39">
        <v>18</v>
      </c>
      <c r="Z78" s="23"/>
      <c r="AA78" s="20"/>
      <c r="AB78" s="21"/>
      <c r="AC78" s="20"/>
      <c r="AD78" s="20"/>
      <c r="AE78" s="20"/>
      <c r="AF78" s="20"/>
      <c r="AG78" s="20"/>
      <c r="AH78" s="20"/>
      <c r="AI78" s="20"/>
      <c r="AJ78" s="20"/>
      <c r="AK78" s="20"/>
      <c r="AL78" s="20"/>
    </row>
    <row r="79" spans="1:38" s="1" customFormat="1" ht="15" customHeight="1" x14ac:dyDescent="0.3">
      <c r="A79" s="193">
        <v>34</v>
      </c>
      <c r="B79" s="193" t="s">
        <v>121</v>
      </c>
      <c r="C79" s="194" t="s">
        <v>27</v>
      </c>
      <c r="D79" s="41" t="s">
        <v>1</v>
      </c>
      <c r="E79" s="43" t="s">
        <v>1</v>
      </c>
      <c r="F79" s="41" t="s">
        <v>1</v>
      </c>
      <c r="G79" s="41" t="s">
        <v>1</v>
      </c>
      <c r="H79" s="41" t="s">
        <v>1</v>
      </c>
      <c r="I79" s="41" t="s">
        <v>1</v>
      </c>
      <c r="J79" s="41" t="s">
        <v>1</v>
      </c>
      <c r="K79" s="41" t="s">
        <v>1</v>
      </c>
      <c r="L79" s="41" t="s">
        <v>1</v>
      </c>
      <c r="M79" s="41" t="s">
        <v>1</v>
      </c>
      <c r="N79" s="41" t="s">
        <v>1</v>
      </c>
      <c r="O79" s="41" t="s">
        <v>1</v>
      </c>
      <c r="Z79" s="198"/>
    </row>
    <row r="80" spans="1:38" s="1" customFormat="1" ht="15" customHeight="1" x14ac:dyDescent="0.3">
      <c r="A80" s="193"/>
      <c r="B80" s="193"/>
      <c r="C80" s="194"/>
      <c r="D80" s="42">
        <v>17</v>
      </c>
      <c r="E80" s="39">
        <v>14</v>
      </c>
      <c r="F80" s="39">
        <v>13</v>
      </c>
      <c r="G80" s="39">
        <v>17</v>
      </c>
      <c r="H80" s="39">
        <v>15</v>
      </c>
      <c r="I80" s="39">
        <v>12</v>
      </c>
      <c r="J80" s="39">
        <v>17</v>
      </c>
      <c r="K80" s="39">
        <v>14</v>
      </c>
      <c r="L80" s="39">
        <v>18</v>
      </c>
      <c r="M80" s="39">
        <v>16</v>
      </c>
      <c r="N80" s="39">
        <v>13</v>
      </c>
      <c r="O80" s="39">
        <v>18</v>
      </c>
      <c r="Z80" s="199"/>
    </row>
    <row r="81" spans="1:38" s="1" customFormat="1" ht="15" customHeight="1" x14ac:dyDescent="0.3">
      <c r="A81" s="193">
        <v>35</v>
      </c>
      <c r="B81" s="193" t="s">
        <v>121</v>
      </c>
      <c r="C81" s="194" t="s">
        <v>102</v>
      </c>
      <c r="D81" s="41" t="s">
        <v>1</v>
      </c>
      <c r="E81" s="41" t="s">
        <v>1</v>
      </c>
      <c r="F81" s="38" t="s">
        <v>0</v>
      </c>
      <c r="G81" s="41" t="s">
        <v>1</v>
      </c>
      <c r="H81" s="41" t="s">
        <v>1</v>
      </c>
      <c r="I81" s="41" t="s">
        <v>0</v>
      </c>
      <c r="J81" s="41" t="s">
        <v>1</v>
      </c>
      <c r="K81" s="41" t="s">
        <v>1</v>
      </c>
      <c r="L81" s="41" t="s">
        <v>47</v>
      </c>
      <c r="M81" s="41" t="s">
        <v>1</v>
      </c>
      <c r="N81" s="41" t="s">
        <v>1</v>
      </c>
      <c r="O81" s="41" t="s">
        <v>0</v>
      </c>
      <c r="Z81" s="19"/>
      <c r="AA81" s="9"/>
      <c r="AB81" s="19"/>
      <c r="AC81" s="9"/>
      <c r="AD81" s="9"/>
      <c r="AE81" s="9"/>
      <c r="AF81" s="9"/>
      <c r="AG81" s="9"/>
      <c r="AH81" s="9"/>
      <c r="AI81" s="9"/>
      <c r="AJ81" s="9"/>
      <c r="AK81" s="9"/>
      <c r="AL81" s="10"/>
    </row>
    <row r="82" spans="1:38" s="1" customFormat="1" ht="16.5" customHeight="1" x14ac:dyDescent="0.3">
      <c r="A82" s="193"/>
      <c r="B82" s="193"/>
      <c r="C82" s="194"/>
      <c r="D82" s="42">
        <v>18</v>
      </c>
      <c r="E82" s="39">
        <v>15</v>
      </c>
      <c r="F82" s="39">
        <v>14</v>
      </c>
      <c r="G82" s="39">
        <v>18</v>
      </c>
      <c r="H82" s="39">
        <v>16</v>
      </c>
      <c r="I82" s="39">
        <v>13</v>
      </c>
      <c r="J82" s="39">
        <v>18</v>
      </c>
      <c r="K82" s="39">
        <v>15</v>
      </c>
      <c r="L82" s="39">
        <v>19</v>
      </c>
      <c r="M82" s="39">
        <v>17</v>
      </c>
      <c r="N82" s="39">
        <v>14</v>
      </c>
      <c r="O82" s="39">
        <v>19</v>
      </c>
      <c r="Z82" s="19"/>
      <c r="AA82" s="20"/>
      <c r="AB82" s="21"/>
      <c r="AC82" s="21"/>
      <c r="AD82" s="20"/>
      <c r="AE82" s="20"/>
      <c r="AF82" s="20"/>
      <c r="AG82" s="20"/>
      <c r="AH82" s="20"/>
      <c r="AI82" s="20"/>
      <c r="AJ82" s="20"/>
      <c r="AK82" s="20"/>
      <c r="AL82" s="20"/>
    </row>
    <row r="83" spans="1:38" s="1" customFormat="1" ht="22.5" customHeight="1" x14ac:dyDescent="0.3">
      <c r="A83" s="193">
        <v>36</v>
      </c>
      <c r="B83" s="193" t="s">
        <v>121</v>
      </c>
      <c r="C83" s="194" t="s">
        <v>99</v>
      </c>
      <c r="D83" s="38" t="s">
        <v>1</v>
      </c>
      <c r="E83" s="38" t="s">
        <v>0</v>
      </c>
      <c r="F83" s="38" t="s">
        <v>1</v>
      </c>
      <c r="G83" s="38" t="s">
        <v>1</v>
      </c>
      <c r="H83" s="38" t="s">
        <v>0</v>
      </c>
      <c r="I83" s="38" t="s">
        <v>1</v>
      </c>
      <c r="J83" s="38" t="s">
        <v>1</v>
      </c>
      <c r="K83" s="38" t="s">
        <v>0</v>
      </c>
      <c r="L83" s="38" t="s">
        <v>8</v>
      </c>
      <c r="M83" s="38" t="s">
        <v>1</v>
      </c>
      <c r="N83" s="38" t="s">
        <v>0</v>
      </c>
      <c r="O83" s="38" t="s">
        <v>1</v>
      </c>
      <c r="Z83" s="22"/>
      <c r="AA83" s="9"/>
      <c r="AB83" s="9"/>
      <c r="AC83" s="10"/>
      <c r="AD83" s="9"/>
      <c r="AE83" s="9"/>
      <c r="AF83" s="9"/>
      <c r="AG83" s="9"/>
      <c r="AH83" s="9"/>
      <c r="AI83" s="9"/>
      <c r="AJ83" s="9"/>
      <c r="AK83" s="9"/>
      <c r="AL83" s="9"/>
    </row>
    <row r="84" spans="1:38" s="1" customFormat="1" ht="22.5" customHeight="1" x14ac:dyDescent="0.3">
      <c r="A84" s="193"/>
      <c r="B84" s="193"/>
      <c r="C84" s="194"/>
      <c r="D84" s="42">
        <v>18</v>
      </c>
      <c r="E84" s="39">
        <v>15</v>
      </c>
      <c r="F84" s="39">
        <v>14</v>
      </c>
      <c r="G84" s="39">
        <v>18</v>
      </c>
      <c r="H84" s="39">
        <v>16</v>
      </c>
      <c r="I84" s="39">
        <v>13</v>
      </c>
      <c r="J84" s="39">
        <v>18</v>
      </c>
      <c r="K84" s="39">
        <v>15</v>
      </c>
      <c r="L84" s="39">
        <v>19</v>
      </c>
      <c r="M84" s="39">
        <v>17</v>
      </c>
      <c r="N84" s="39">
        <v>14</v>
      </c>
      <c r="O84" s="39">
        <v>19</v>
      </c>
      <c r="Z84" s="22"/>
      <c r="AA84" s="20"/>
      <c r="AB84" s="21"/>
      <c r="AC84" s="21"/>
      <c r="AD84" s="21"/>
      <c r="AE84" s="21"/>
      <c r="AF84" s="21"/>
      <c r="AG84" s="21"/>
      <c r="AH84" s="21"/>
      <c r="AI84" s="21"/>
      <c r="AJ84" s="21"/>
      <c r="AK84" s="21"/>
      <c r="AL84" s="21"/>
    </row>
    <row r="85" spans="1:38" s="1" customFormat="1" ht="22.5" customHeight="1" x14ac:dyDescent="0.3">
      <c r="A85" s="193">
        <v>37</v>
      </c>
      <c r="B85" s="193" t="s">
        <v>121</v>
      </c>
      <c r="C85" s="194" t="s">
        <v>101</v>
      </c>
      <c r="D85" s="38" t="s">
        <v>1</v>
      </c>
      <c r="E85" s="38" t="s">
        <v>0</v>
      </c>
      <c r="F85" s="38" t="s">
        <v>1</v>
      </c>
      <c r="G85" s="38" t="s">
        <v>1</v>
      </c>
      <c r="H85" s="38" t="s">
        <v>0</v>
      </c>
      <c r="I85" s="38" t="s">
        <v>1</v>
      </c>
      <c r="J85" s="38" t="s">
        <v>1</v>
      </c>
      <c r="K85" s="38" t="s">
        <v>0</v>
      </c>
      <c r="L85" s="38" t="s">
        <v>8</v>
      </c>
      <c r="M85" s="38" t="s">
        <v>1</v>
      </c>
      <c r="N85" s="38" t="s">
        <v>0</v>
      </c>
      <c r="O85" s="38" t="s">
        <v>1</v>
      </c>
      <c r="Z85" s="19"/>
      <c r="AA85" s="9"/>
      <c r="AB85" s="9"/>
      <c r="AC85" s="10"/>
      <c r="AD85" s="9"/>
      <c r="AE85" s="9"/>
      <c r="AF85" s="9"/>
      <c r="AG85" s="9"/>
      <c r="AH85" s="9"/>
      <c r="AI85" s="9"/>
      <c r="AJ85" s="9"/>
      <c r="AK85" s="9"/>
      <c r="AL85" s="9"/>
    </row>
    <row r="86" spans="1:38" s="1" customFormat="1" ht="22.5" customHeight="1" x14ac:dyDescent="0.3">
      <c r="A86" s="193"/>
      <c r="B86" s="193"/>
      <c r="C86" s="194"/>
      <c r="D86" s="42">
        <v>18</v>
      </c>
      <c r="E86" s="39">
        <v>15</v>
      </c>
      <c r="F86" s="39">
        <v>14</v>
      </c>
      <c r="G86" s="39">
        <v>18</v>
      </c>
      <c r="H86" s="39">
        <v>16</v>
      </c>
      <c r="I86" s="39">
        <v>13</v>
      </c>
      <c r="J86" s="39">
        <v>18</v>
      </c>
      <c r="K86" s="39">
        <v>15</v>
      </c>
      <c r="L86" s="39">
        <v>19</v>
      </c>
      <c r="M86" s="39">
        <v>17</v>
      </c>
      <c r="N86" s="39">
        <v>14</v>
      </c>
      <c r="O86" s="39">
        <v>19</v>
      </c>
      <c r="Z86" s="19"/>
      <c r="AA86" s="20"/>
      <c r="AB86" s="21"/>
      <c r="AC86" s="21"/>
      <c r="AD86" s="20"/>
      <c r="AE86" s="21"/>
      <c r="AF86" s="21"/>
      <c r="AG86" s="21"/>
      <c r="AH86" s="21"/>
      <c r="AI86" s="21"/>
      <c r="AJ86" s="21"/>
      <c r="AK86" s="21"/>
      <c r="AL86" s="21"/>
    </row>
    <row r="87" spans="1:38" s="1" customFormat="1" ht="22.5" customHeight="1" x14ac:dyDescent="0.3">
      <c r="A87" s="193">
        <v>38</v>
      </c>
      <c r="B87" s="193" t="s">
        <v>121</v>
      </c>
      <c r="C87" s="194" t="s">
        <v>100</v>
      </c>
      <c r="D87" s="38" t="s">
        <v>1</v>
      </c>
      <c r="E87" s="38" t="s">
        <v>0</v>
      </c>
      <c r="F87" s="38" t="s">
        <v>1</v>
      </c>
      <c r="G87" s="38" t="s">
        <v>1</v>
      </c>
      <c r="H87" s="38" t="s">
        <v>0</v>
      </c>
      <c r="I87" s="38" t="s">
        <v>1</v>
      </c>
      <c r="J87" s="38" t="s">
        <v>1</v>
      </c>
      <c r="K87" s="38" t="s">
        <v>0</v>
      </c>
      <c r="L87" s="38" t="s">
        <v>8</v>
      </c>
      <c r="M87" s="38" t="s">
        <v>1</v>
      </c>
      <c r="N87" s="38" t="s">
        <v>0</v>
      </c>
      <c r="O87" s="38" t="s">
        <v>1</v>
      </c>
      <c r="Z87" s="22"/>
      <c r="AA87" s="9"/>
      <c r="AB87" s="9"/>
      <c r="AC87" s="10"/>
      <c r="AD87" s="9"/>
      <c r="AE87" s="9"/>
      <c r="AF87" s="9"/>
      <c r="AG87" s="9"/>
      <c r="AH87" s="9"/>
      <c r="AI87" s="9"/>
      <c r="AJ87" s="9"/>
      <c r="AK87" s="9"/>
      <c r="AL87" s="9"/>
    </row>
    <row r="88" spans="1:38" s="1" customFormat="1" ht="22.5" customHeight="1" x14ac:dyDescent="0.3">
      <c r="A88" s="193"/>
      <c r="B88" s="193"/>
      <c r="C88" s="194"/>
      <c r="D88" s="42">
        <v>18</v>
      </c>
      <c r="E88" s="39">
        <v>15</v>
      </c>
      <c r="F88" s="39">
        <v>14</v>
      </c>
      <c r="G88" s="39">
        <v>18</v>
      </c>
      <c r="H88" s="39">
        <v>16</v>
      </c>
      <c r="I88" s="39">
        <v>13</v>
      </c>
      <c r="J88" s="39">
        <v>18</v>
      </c>
      <c r="K88" s="39">
        <v>15</v>
      </c>
      <c r="L88" s="39">
        <v>19</v>
      </c>
      <c r="M88" s="39">
        <v>17</v>
      </c>
      <c r="N88" s="39">
        <v>14</v>
      </c>
      <c r="O88" s="39">
        <v>19</v>
      </c>
      <c r="Z88" s="22"/>
      <c r="AA88" s="20"/>
      <c r="AB88" s="21"/>
      <c r="AC88" s="21"/>
      <c r="AD88" s="21"/>
      <c r="AE88" s="21"/>
      <c r="AF88" s="21"/>
      <c r="AG88" s="21"/>
      <c r="AH88" s="21"/>
      <c r="AI88" s="21"/>
      <c r="AJ88" s="21"/>
      <c r="AK88" s="21"/>
      <c r="AL88" s="21"/>
    </row>
    <row r="89" spans="1:38" s="1" customFormat="1" ht="22.5" customHeight="1" x14ac:dyDescent="0.3">
      <c r="A89" s="193">
        <v>39</v>
      </c>
      <c r="B89" s="193" t="s">
        <v>121</v>
      </c>
      <c r="C89" s="194" t="s">
        <v>98</v>
      </c>
      <c r="D89" s="38" t="s">
        <v>1</v>
      </c>
      <c r="E89" s="38" t="s">
        <v>0</v>
      </c>
      <c r="F89" s="38" t="s">
        <v>1</v>
      </c>
      <c r="G89" s="38" t="s">
        <v>1</v>
      </c>
      <c r="H89" s="38" t="s">
        <v>0</v>
      </c>
      <c r="I89" s="38" t="s">
        <v>1</v>
      </c>
      <c r="J89" s="38" t="s">
        <v>1</v>
      </c>
      <c r="K89" s="38" t="s">
        <v>0</v>
      </c>
      <c r="L89" s="38" t="s">
        <v>8</v>
      </c>
      <c r="M89" s="38" t="s">
        <v>1</v>
      </c>
      <c r="N89" s="38" t="s">
        <v>0</v>
      </c>
      <c r="O89" s="38" t="s">
        <v>1</v>
      </c>
      <c r="Z89" s="22"/>
      <c r="AA89" s="9"/>
      <c r="AB89" s="9"/>
      <c r="AC89" s="10"/>
      <c r="AD89" s="9"/>
      <c r="AE89" s="9"/>
      <c r="AF89" s="9"/>
      <c r="AG89" s="9"/>
      <c r="AH89" s="9"/>
      <c r="AI89" s="9"/>
      <c r="AJ89" s="9"/>
      <c r="AK89" s="9"/>
      <c r="AL89" s="9"/>
    </row>
    <row r="90" spans="1:38" s="1" customFormat="1" ht="22.5" customHeight="1" x14ac:dyDescent="0.3">
      <c r="A90" s="193"/>
      <c r="B90" s="193"/>
      <c r="C90" s="194"/>
      <c r="D90" s="42">
        <v>18</v>
      </c>
      <c r="E90" s="39">
        <v>15</v>
      </c>
      <c r="F90" s="39">
        <v>14</v>
      </c>
      <c r="G90" s="39">
        <v>18</v>
      </c>
      <c r="H90" s="39">
        <v>16</v>
      </c>
      <c r="I90" s="39">
        <v>13</v>
      </c>
      <c r="J90" s="39">
        <v>18</v>
      </c>
      <c r="K90" s="39">
        <v>15</v>
      </c>
      <c r="L90" s="39">
        <v>19</v>
      </c>
      <c r="M90" s="39">
        <v>17</v>
      </c>
      <c r="N90" s="39">
        <v>14</v>
      </c>
      <c r="O90" s="39">
        <v>19</v>
      </c>
      <c r="Z90" s="22"/>
      <c r="AA90" s="20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</row>
    <row r="91" spans="1:38" s="1" customFormat="1" ht="15" customHeight="1" x14ac:dyDescent="0.3">
      <c r="A91" s="193">
        <v>40</v>
      </c>
      <c r="B91" s="193" t="s">
        <v>121</v>
      </c>
      <c r="C91" s="194" t="s">
        <v>97</v>
      </c>
      <c r="D91" s="38" t="s">
        <v>1</v>
      </c>
      <c r="E91" s="38" t="s">
        <v>0</v>
      </c>
      <c r="F91" s="38" t="s">
        <v>1</v>
      </c>
      <c r="G91" s="38" t="s">
        <v>1</v>
      </c>
      <c r="H91" s="38" t="s">
        <v>0</v>
      </c>
      <c r="I91" s="38" t="s">
        <v>1</v>
      </c>
      <c r="J91" s="38" t="s">
        <v>1</v>
      </c>
      <c r="K91" s="38" t="s">
        <v>0</v>
      </c>
      <c r="L91" s="38" t="s">
        <v>8</v>
      </c>
      <c r="M91" s="38" t="s">
        <v>1</v>
      </c>
      <c r="N91" s="38" t="s">
        <v>0</v>
      </c>
      <c r="O91" s="38" t="s">
        <v>1</v>
      </c>
      <c r="Z91" s="22"/>
    </row>
    <row r="92" spans="1:38" s="1" customFormat="1" ht="15" customHeight="1" x14ac:dyDescent="0.3">
      <c r="A92" s="193"/>
      <c r="B92" s="193"/>
      <c r="C92" s="194"/>
      <c r="D92" s="42">
        <v>18</v>
      </c>
      <c r="E92" s="39">
        <v>15</v>
      </c>
      <c r="F92" s="39">
        <v>14</v>
      </c>
      <c r="G92" s="39">
        <v>18</v>
      </c>
      <c r="H92" s="39">
        <v>16</v>
      </c>
      <c r="I92" s="39">
        <v>13</v>
      </c>
      <c r="J92" s="39">
        <v>18</v>
      </c>
      <c r="K92" s="39">
        <v>15</v>
      </c>
      <c r="L92" s="39">
        <v>19</v>
      </c>
      <c r="M92" s="39">
        <v>17</v>
      </c>
      <c r="N92" s="39">
        <v>14</v>
      </c>
      <c r="O92" s="39">
        <v>19</v>
      </c>
      <c r="Z92" s="22"/>
    </row>
    <row r="93" spans="1:38" s="1" customFormat="1" ht="15" customHeight="1" x14ac:dyDescent="0.3">
      <c r="A93" s="193">
        <v>41</v>
      </c>
      <c r="B93" s="193" t="s">
        <v>121</v>
      </c>
      <c r="C93" s="194" t="s">
        <v>95</v>
      </c>
      <c r="D93" s="38" t="s">
        <v>1</v>
      </c>
      <c r="E93" s="38" t="s">
        <v>0</v>
      </c>
      <c r="F93" s="38" t="s">
        <v>1</v>
      </c>
      <c r="G93" s="38" t="s">
        <v>1</v>
      </c>
      <c r="H93" s="38" t="s">
        <v>0</v>
      </c>
      <c r="I93" s="38" t="s">
        <v>1</v>
      </c>
      <c r="J93" s="38" t="s">
        <v>1</v>
      </c>
      <c r="K93" s="38" t="s">
        <v>0</v>
      </c>
      <c r="L93" s="38" t="s">
        <v>8</v>
      </c>
      <c r="M93" s="38" t="s">
        <v>1</v>
      </c>
      <c r="N93" s="38" t="s">
        <v>0</v>
      </c>
      <c r="O93" s="38" t="s">
        <v>1</v>
      </c>
      <c r="Z93" s="19"/>
    </row>
    <row r="94" spans="1:38" s="11" customFormat="1" ht="15" customHeight="1" x14ac:dyDescent="0.3">
      <c r="A94" s="193"/>
      <c r="B94" s="193"/>
      <c r="C94" s="194"/>
      <c r="D94" s="42">
        <v>18</v>
      </c>
      <c r="E94" s="39">
        <v>15</v>
      </c>
      <c r="F94" s="39">
        <v>14</v>
      </c>
      <c r="G94" s="39">
        <v>18</v>
      </c>
      <c r="H94" s="39">
        <v>16</v>
      </c>
      <c r="I94" s="39">
        <v>13</v>
      </c>
      <c r="J94" s="39">
        <v>18</v>
      </c>
      <c r="K94" s="39">
        <v>15</v>
      </c>
      <c r="L94" s="39">
        <v>19</v>
      </c>
      <c r="M94" s="39">
        <v>17</v>
      </c>
      <c r="N94" s="39">
        <v>14</v>
      </c>
      <c r="O94" s="39">
        <v>19</v>
      </c>
      <c r="Z94" s="19"/>
    </row>
    <row r="95" spans="1:38" s="1" customFormat="1" ht="15" customHeight="1" x14ac:dyDescent="0.3">
      <c r="A95" s="193">
        <v>42</v>
      </c>
      <c r="B95" s="193" t="s">
        <v>121</v>
      </c>
      <c r="C95" s="194" t="s">
        <v>96</v>
      </c>
      <c r="D95" s="38" t="s">
        <v>1</v>
      </c>
      <c r="E95" s="38" t="s">
        <v>1</v>
      </c>
      <c r="F95" s="38" t="s">
        <v>0</v>
      </c>
      <c r="G95" s="38" t="s">
        <v>1</v>
      </c>
      <c r="H95" s="38" t="s">
        <v>1</v>
      </c>
      <c r="I95" s="38" t="s">
        <v>0</v>
      </c>
      <c r="J95" s="38" t="s">
        <v>1</v>
      </c>
      <c r="K95" s="38" t="s">
        <v>1</v>
      </c>
      <c r="L95" s="38" t="s">
        <v>0</v>
      </c>
      <c r="M95" s="38" t="s">
        <v>1</v>
      </c>
      <c r="N95" s="38" t="s">
        <v>1</v>
      </c>
      <c r="O95" s="38" t="s">
        <v>0</v>
      </c>
      <c r="Z95" s="23"/>
    </row>
    <row r="96" spans="1:38" s="1" customFormat="1" ht="15" customHeight="1" x14ac:dyDescent="0.3">
      <c r="A96" s="193"/>
      <c r="B96" s="193"/>
      <c r="C96" s="194"/>
      <c r="D96" s="42">
        <v>18</v>
      </c>
      <c r="E96" s="39">
        <v>15</v>
      </c>
      <c r="F96" s="39">
        <v>14</v>
      </c>
      <c r="G96" s="39">
        <v>18</v>
      </c>
      <c r="H96" s="39">
        <v>16</v>
      </c>
      <c r="I96" s="39">
        <v>13</v>
      </c>
      <c r="J96" s="39">
        <v>18</v>
      </c>
      <c r="K96" s="39">
        <v>15</v>
      </c>
      <c r="L96" s="39">
        <v>19</v>
      </c>
      <c r="M96" s="39">
        <v>17</v>
      </c>
      <c r="N96" s="39">
        <v>14</v>
      </c>
      <c r="O96" s="39">
        <v>19</v>
      </c>
      <c r="Z96" s="23"/>
    </row>
    <row r="97" spans="1:19" ht="15" customHeight="1" x14ac:dyDescent="0.3">
      <c r="A97" s="193">
        <v>43</v>
      </c>
      <c r="B97" s="193" t="s">
        <v>121</v>
      </c>
      <c r="C97" s="194" t="s">
        <v>92</v>
      </c>
      <c r="D97" s="38" t="s">
        <v>1</v>
      </c>
      <c r="E97" s="38" t="s">
        <v>0</v>
      </c>
      <c r="F97" s="38" t="s">
        <v>1</v>
      </c>
      <c r="G97" s="38" t="s">
        <v>1</v>
      </c>
      <c r="H97" s="38" t="s">
        <v>0</v>
      </c>
      <c r="I97" s="38" t="s">
        <v>1</v>
      </c>
      <c r="J97" s="38" t="s">
        <v>1</v>
      </c>
      <c r="K97" s="77" t="s">
        <v>0</v>
      </c>
      <c r="L97" s="77" t="s">
        <v>47</v>
      </c>
      <c r="M97" s="38" t="s">
        <v>1</v>
      </c>
      <c r="N97" s="38" t="s">
        <v>1</v>
      </c>
      <c r="O97" s="38" t="s">
        <v>0</v>
      </c>
      <c r="Q97" s="3"/>
      <c r="R97" s="2"/>
      <c r="S97" s="2"/>
    </row>
    <row r="98" spans="1:19" ht="15" customHeight="1" x14ac:dyDescent="0.3">
      <c r="A98" s="193"/>
      <c r="B98" s="193"/>
      <c r="C98" s="194"/>
      <c r="D98" s="42">
        <v>18</v>
      </c>
      <c r="E98" s="39">
        <v>15</v>
      </c>
      <c r="F98" s="39">
        <v>14</v>
      </c>
      <c r="G98" s="39">
        <v>18</v>
      </c>
      <c r="H98" s="39">
        <v>16</v>
      </c>
      <c r="I98" s="39">
        <v>13</v>
      </c>
      <c r="J98" s="39">
        <v>18</v>
      </c>
      <c r="K98" s="39">
        <v>15</v>
      </c>
      <c r="L98" s="39">
        <v>19</v>
      </c>
      <c r="M98" s="39">
        <v>17</v>
      </c>
      <c r="N98" s="39">
        <v>14</v>
      </c>
      <c r="O98" s="39">
        <v>19</v>
      </c>
      <c r="Q98" s="3"/>
      <c r="R98" s="2"/>
      <c r="S98" s="2"/>
    </row>
    <row r="99" spans="1:19" ht="22.5" customHeight="1" x14ac:dyDescent="0.3">
      <c r="A99" s="193">
        <v>44</v>
      </c>
      <c r="B99" s="193" t="s">
        <v>121</v>
      </c>
      <c r="C99" s="194" t="s">
        <v>91</v>
      </c>
      <c r="D99" s="38" t="s">
        <v>1</v>
      </c>
      <c r="E99" s="38" t="s">
        <v>0</v>
      </c>
      <c r="F99" s="38" t="s">
        <v>1</v>
      </c>
      <c r="G99" s="38" t="s">
        <v>1</v>
      </c>
      <c r="H99" s="38" t="s">
        <v>0</v>
      </c>
      <c r="I99" s="38" t="s">
        <v>1</v>
      </c>
      <c r="J99" s="38" t="s">
        <v>1</v>
      </c>
      <c r="K99" s="38" t="s">
        <v>0</v>
      </c>
      <c r="L99" s="38" t="s">
        <v>8</v>
      </c>
      <c r="M99" s="38" t="s">
        <v>1</v>
      </c>
      <c r="N99" s="38" t="s">
        <v>0</v>
      </c>
      <c r="O99" s="38" t="s">
        <v>1</v>
      </c>
      <c r="Q99" s="3"/>
      <c r="R99" s="2"/>
      <c r="S99" s="2"/>
    </row>
    <row r="100" spans="1:19" ht="22.5" customHeight="1" x14ac:dyDescent="0.3">
      <c r="A100" s="193"/>
      <c r="B100" s="193"/>
      <c r="C100" s="194"/>
      <c r="D100" s="42">
        <v>18</v>
      </c>
      <c r="E100" s="39">
        <v>15</v>
      </c>
      <c r="F100" s="39">
        <v>14</v>
      </c>
      <c r="G100" s="39">
        <v>18</v>
      </c>
      <c r="H100" s="39">
        <v>16</v>
      </c>
      <c r="I100" s="39">
        <v>13</v>
      </c>
      <c r="J100" s="39">
        <v>18</v>
      </c>
      <c r="K100" s="39">
        <v>15</v>
      </c>
      <c r="L100" s="39">
        <v>19</v>
      </c>
      <c r="M100" s="39">
        <v>17</v>
      </c>
      <c r="N100" s="39">
        <v>14</v>
      </c>
      <c r="O100" s="39">
        <v>19</v>
      </c>
      <c r="Q100" s="3"/>
      <c r="R100" s="2"/>
      <c r="S100" s="2"/>
    </row>
    <row r="101" spans="1:19" ht="22.5" customHeight="1" x14ac:dyDescent="0.3">
      <c r="A101" s="193">
        <v>45</v>
      </c>
      <c r="B101" s="193" t="s">
        <v>121</v>
      </c>
      <c r="C101" s="194" t="s">
        <v>90</v>
      </c>
      <c r="D101" s="38" t="s">
        <v>1</v>
      </c>
      <c r="E101" s="38" t="s">
        <v>0</v>
      </c>
      <c r="F101" s="38" t="s">
        <v>1</v>
      </c>
      <c r="G101" s="38" t="s">
        <v>1</v>
      </c>
      <c r="H101" s="38" t="s">
        <v>0</v>
      </c>
      <c r="I101" s="38" t="s">
        <v>1</v>
      </c>
      <c r="J101" s="38" t="s">
        <v>1</v>
      </c>
      <c r="K101" s="38" t="s">
        <v>0</v>
      </c>
      <c r="L101" s="38" t="s">
        <v>8</v>
      </c>
      <c r="M101" s="38" t="s">
        <v>1</v>
      </c>
      <c r="N101" s="38" t="s">
        <v>0</v>
      </c>
      <c r="O101" s="38" t="s">
        <v>1</v>
      </c>
    </row>
    <row r="102" spans="1:19" ht="22.5" customHeight="1" x14ac:dyDescent="0.3">
      <c r="A102" s="193"/>
      <c r="B102" s="193"/>
      <c r="C102" s="194"/>
      <c r="D102" s="42">
        <v>18</v>
      </c>
      <c r="E102" s="39">
        <v>15</v>
      </c>
      <c r="F102" s="39">
        <v>14</v>
      </c>
      <c r="G102" s="39">
        <v>18</v>
      </c>
      <c r="H102" s="39">
        <v>16</v>
      </c>
      <c r="I102" s="39">
        <v>13</v>
      </c>
      <c r="J102" s="39">
        <v>18</v>
      </c>
      <c r="K102" s="39">
        <v>15</v>
      </c>
      <c r="L102" s="39">
        <v>19</v>
      </c>
      <c r="M102" s="39">
        <v>17</v>
      </c>
      <c r="N102" s="39">
        <v>14</v>
      </c>
      <c r="O102" s="39">
        <v>19</v>
      </c>
    </row>
    <row r="103" spans="1:19" ht="22.5" customHeight="1" x14ac:dyDescent="0.3">
      <c r="A103" s="193">
        <v>46</v>
      </c>
      <c r="B103" s="193" t="s">
        <v>121</v>
      </c>
      <c r="C103" s="194" t="s">
        <v>89</v>
      </c>
      <c r="D103" s="38" t="s">
        <v>1</v>
      </c>
      <c r="E103" s="38" t="s">
        <v>0</v>
      </c>
      <c r="F103" s="38" t="s">
        <v>1</v>
      </c>
      <c r="G103" s="38" t="s">
        <v>1</v>
      </c>
      <c r="H103" s="38" t="s">
        <v>0</v>
      </c>
      <c r="I103" s="38" t="s">
        <v>1</v>
      </c>
      <c r="J103" s="38" t="s">
        <v>1</v>
      </c>
      <c r="K103" s="38" t="s">
        <v>0</v>
      </c>
      <c r="L103" s="38" t="s">
        <v>8</v>
      </c>
      <c r="M103" s="38" t="s">
        <v>1</v>
      </c>
      <c r="N103" s="38" t="s">
        <v>0</v>
      </c>
      <c r="O103" s="38" t="s">
        <v>1</v>
      </c>
      <c r="Q103" s="3"/>
      <c r="R103" s="2"/>
      <c r="S103" s="2"/>
    </row>
    <row r="104" spans="1:19" ht="22.5" customHeight="1" x14ac:dyDescent="0.3">
      <c r="A104" s="193"/>
      <c r="B104" s="193"/>
      <c r="C104" s="194"/>
      <c r="D104" s="42">
        <v>18</v>
      </c>
      <c r="E104" s="39">
        <v>15</v>
      </c>
      <c r="F104" s="39">
        <v>14</v>
      </c>
      <c r="G104" s="39">
        <v>18</v>
      </c>
      <c r="H104" s="39">
        <v>16</v>
      </c>
      <c r="I104" s="39">
        <v>13</v>
      </c>
      <c r="J104" s="39">
        <v>18</v>
      </c>
      <c r="K104" s="39">
        <v>15</v>
      </c>
      <c r="L104" s="39">
        <v>19</v>
      </c>
      <c r="M104" s="39">
        <v>17</v>
      </c>
      <c r="N104" s="39">
        <v>14</v>
      </c>
      <c r="O104" s="39">
        <v>19</v>
      </c>
      <c r="Q104" s="3"/>
      <c r="R104" s="2"/>
      <c r="S104" s="2"/>
    </row>
    <row r="105" spans="1:19" ht="15" customHeight="1" x14ac:dyDescent="0.3">
      <c r="A105" s="193">
        <v>47</v>
      </c>
      <c r="B105" s="193" t="s">
        <v>126</v>
      </c>
      <c r="C105" s="194" t="s">
        <v>62</v>
      </c>
      <c r="D105" s="38" t="s">
        <v>1</v>
      </c>
      <c r="E105" s="38" t="s">
        <v>0</v>
      </c>
      <c r="F105" s="38" t="s">
        <v>1</v>
      </c>
      <c r="G105" s="38" t="s">
        <v>1</v>
      </c>
      <c r="H105" s="38" t="s">
        <v>0</v>
      </c>
      <c r="I105" s="38" t="s">
        <v>1</v>
      </c>
      <c r="J105" s="38" t="s">
        <v>1</v>
      </c>
      <c r="K105" s="38" t="s">
        <v>0</v>
      </c>
      <c r="L105" s="38" t="s">
        <v>8</v>
      </c>
      <c r="M105" s="38" t="s">
        <v>1</v>
      </c>
      <c r="N105" s="38" t="s">
        <v>0</v>
      </c>
      <c r="O105" s="38" t="s">
        <v>1</v>
      </c>
      <c r="Q105" s="3"/>
      <c r="R105" s="2"/>
      <c r="S105" s="2"/>
    </row>
    <row r="106" spans="1:19" ht="15" customHeight="1" x14ac:dyDescent="0.3">
      <c r="A106" s="193"/>
      <c r="B106" s="193"/>
      <c r="C106" s="194"/>
      <c r="D106" s="42">
        <v>18</v>
      </c>
      <c r="E106" s="39">
        <v>15</v>
      </c>
      <c r="F106" s="39">
        <v>14</v>
      </c>
      <c r="G106" s="39">
        <v>18</v>
      </c>
      <c r="H106" s="39">
        <v>16</v>
      </c>
      <c r="I106" s="39">
        <v>13</v>
      </c>
      <c r="J106" s="39">
        <v>18</v>
      </c>
      <c r="K106" s="39">
        <v>15</v>
      </c>
      <c r="L106" s="39">
        <v>19</v>
      </c>
      <c r="M106" s="39">
        <v>17</v>
      </c>
      <c r="N106" s="39">
        <v>14</v>
      </c>
      <c r="O106" s="39">
        <v>19</v>
      </c>
      <c r="Q106" s="3"/>
      <c r="R106" s="2"/>
      <c r="S106" s="2"/>
    </row>
    <row r="107" spans="1:19" ht="15" customHeight="1" x14ac:dyDescent="0.3">
      <c r="A107" s="193">
        <v>48</v>
      </c>
      <c r="B107" s="193" t="s">
        <v>126</v>
      </c>
      <c r="C107" s="194" t="s">
        <v>94</v>
      </c>
      <c r="D107" s="38" t="s">
        <v>1</v>
      </c>
      <c r="E107" s="38" t="s">
        <v>0</v>
      </c>
      <c r="F107" s="38" t="s">
        <v>1</v>
      </c>
      <c r="G107" s="38" t="s">
        <v>1</v>
      </c>
      <c r="H107" s="38" t="s">
        <v>0</v>
      </c>
      <c r="I107" s="38" t="s">
        <v>1</v>
      </c>
      <c r="J107" s="38" t="s">
        <v>1</v>
      </c>
      <c r="K107" s="38" t="s">
        <v>0</v>
      </c>
      <c r="L107" s="38" t="s">
        <v>8</v>
      </c>
      <c r="M107" s="38" t="s">
        <v>1</v>
      </c>
      <c r="N107" s="38" t="s">
        <v>0</v>
      </c>
      <c r="O107" s="38" t="s">
        <v>1</v>
      </c>
      <c r="Q107" s="3"/>
      <c r="R107" s="2"/>
      <c r="S107" s="2"/>
    </row>
    <row r="108" spans="1:19" ht="15" customHeight="1" x14ac:dyDescent="0.3">
      <c r="A108" s="193"/>
      <c r="B108" s="193"/>
      <c r="C108" s="194"/>
      <c r="D108" s="42">
        <v>18</v>
      </c>
      <c r="E108" s="39">
        <v>15</v>
      </c>
      <c r="F108" s="39">
        <v>14</v>
      </c>
      <c r="G108" s="39">
        <v>18</v>
      </c>
      <c r="H108" s="39">
        <v>16</v>
      </c>
      <c r="I108" s="39">
        <v>13</v>
      </c>
      <c r="J108" s="39">
        <v>18</v>
      </c>
      <c r="K108" s="39">
        <v>15</v>
      </c>
      <c r="L108" s="39">
        <v>19</v>
      </c>
      <c r="M108" s="39">
        <v>17</v>
      </c>
      <c r="N108" s="39">
        <v>14</v>
      </c>
      <c r="O108" s="39">
        <v>19</v>
      </c>
      <c r="Q108" s="3"/>
      <c r="R108" s="2"/>
      <c r="S108" s="2"/>
    </row>
    <row r="109" spans="1:19" ht="15" customHeight="1" x14ac:dyDescent="0.3">
      <c r="A109" s="193">
        <v>49</v>
      </c>
      <c r="B109" s="193" t="s">
        <v>121</v>
      </c>
      <c r="C109" s="194" t="s">
        <v>88</v>
      </c>
      <c r="D109" s="38" t="s">
        <v>1</v>
      </c>
      <c r="E109" s="43" t="s">
        <v>1</v>
      </c>
      <c r="F109" s="38" t="s">
        <v>1</v>
      </c>
      <c r="G109" s="38" t="s">
        <v>1</v>
      </c>
      <c r="H109" s="38" t="s">
        <v>1</v>
      </c>
      <c r="I109" s="38" t="s">
        <v>1</v>
      </c>
      <c r="J109" s="38" t="s">
        <v>1</v>
      </c>
      <c r="K109" s="38" t="s">
        <v>1</v>
      </c>
      <c r="L109" s="38" t="s">
        <v>1</v>
      </c>
      <c r="M109" s="38" t="s">
        <v>1</v>
      </c>
      <c r="N109" s="38" t="s">
        <v>1</v>
      </c>
      <c r="O109" s="38" t="s">
        <v>1</v>
      </c>
      <c r="Q109" s="3"/>
      <c r="R109" s="2"/>
      <c r="S109" s="2"/>
    </row>
    <row r="110" spans="1:19" ht="15" customHeight="1" x14ac:dyDescent="0.3">
      <c r="A110" s="193"/>
      <c r="B110" s="193"/>
      <c r="C110" s="194"/>
      <c r="D110" s="42">
        <v>18</v>
      </c>
      <c r="E110" s="39">
        <v>15</v>
      </c>
      <c r="F110" s="39">
        <v>14</v>
      </c>
      <c r="G110" s="39">
        <v>18</v>
      </c>
      <c r="H110" s="39">
        <v>16</v>
      </c>
      <c r="I110" s="39">
        <v>13</v>
      </c>
      <c r="J110" s="39">
        <v>18</v>
      </c>
      <c r="K110" s="39">
        <v>15</v>
      </c>
      <c r="L110" s="39">
        <v>19</v>
      </c>
      <c r="M110" s="39">
        <v>17</v>
      </c>
      <c r="N110" s="39">
        <v>14</v>
      </c>
      <c r="O110" s="39">
        <v>19</v>
      </c>
      <c r="Q110" s="3"/>
      <c r="R110" s="2"/>
      <c r="S110" s="2"/>
    </row>
    <row r="111" spans="1:19" ht="15" customHeight="1" x14ac:dyDescent="0.3">
      <c r="A111" s="193">
        <v>50</v>
      </c>
      <c r="B111" s="193" t="s">
        <v>121</v>
      </c>
      <c r="C111" s="194" t="s">
        <v>87</v>
      </c>
      <c r="D111" s="38" t="s">
        <v>1</v>
      </c>
      <c r="E111" s="43" t="s">
        <v>1</v>
      </c>
      <c r="F111" s="38" t="s">
        <v>1</v>
      </c>
      <c r="G111" s="38" t="s">
        <v>1</v>
      </c>
      <c r="H111" s="38" t="s">
        <v>1</v>
      </c>
      <c r="I111" s="38" t="s">
        <v>1</v>
      </c>
      <c r="J111" s="38" t="s">
        <v>1</v>
      </c>
      <c r="K111" s="38" t="s">
        <v>1</v>
      </c>
      <c r="L111" s="38" t="s">
        <v>1</v>
      </c>
      <c r="M111" s="38" t="s">
        <v>1</v>
      </c>
      <c r="N111" s="38" t="s">
        <v>1</v>
      </c>
      <c r="O111" s="38" t="s">
        <v>1</v>
      </c>
      <c r="Q111" s="3"/>
      <c r="R111" s="2"/>
      <c r="S111" s="2"/>
    </row>
    <row r="112" spans="1:19" ht="15" customHeight="1" x14ac:dyDescent="0.3">
      <c r="A112" s="193"/>
      <c r="B112" s="193"/>
      <c r="C112" s="194"/>
      <c r="D112" s="42">
        <v>18</v>
      </c>
      <c r="E112" s="39">
        <v>15</v>
      </c>
      <c r="F112" s="39">
        <v>14</v>
      </c>
      <c r="G112" s="39">
        <v>18</v>
      </c>
      <c r="H112" s="39">
        <v>16</v>
      </c>
      <c r="I112" s="39">
        <v>13</v>
      </c>
      <c r="J112" s="39">
        <v>18</v>
      </c>
      <c r="K112" s="39">
        <v>15</v>
      </c>
      <c r="L112" s="39">
        <v>19</v>
      </c>
      <c r="M112" s="39">
        <v>17</v>
      </c>
      <c r="N112" s="39">
        <v>14</v>
      </c>
      <c r="O112" s="39">
        <v>19</v>
      </c>
      <c r="Q112" s="3"/>
      <c r="R112" s="2"/>
      <c r="S112" s="2"/>
    </row>
    <row r="113" spans="1:19" ht="15" customHeight="1" x14ac:dyDescent="0.3">
      <c r="A113" s="193">
        <v>51</v>
      </c>
      <c r="B113" s="193" t="s">
        <v>121</v>
      </c>
      <c r="C113" s="194" t="s">
        <v>86</v>
      </c>
      <c r="D113" s="38" t="s">
        <v>1</v>
      </c>
      <c r="E113" s="43" t="s">
        <v>1</v>
      </c>
      <c r="F113" s="38" t="s">
        <v>1</v>
      </c>
      <c r="G113" s="38" t="s">
        <v>1</v>
      </c>
      <c r="H113" s="38" t="s">
        <v>1</v>
      </c>
      <c r="I113" s="38" t="s">
        <v>1</v>
      </c>
      <c r="J113" s="38" t="s">
        <v>1</v>
      </c>
      <c r="K113" s="38" t="s">
        <v>1</v>
      </c>
      <c r="L113" s="38" t="s">
        <v>1</v>
      </c>
      <c r="M113" s="38" t="s">
        <v>1</v>
      </c>
      <c r="N113" s="38" t="s">
        <v>1</v>
      </c>
      <c r="O113" s="38" t="s">
        <v>1</v>
      </c>
      <c r="Q113" s="3"/>
      <c r="R113" s="2"/>
      <c r="S113" s="2"/>
    </row>
    <row r="114" spans="1:19" ht="15" customHeight="1" x14ac:dyDescent="0.3">
      <c r="A114" s="193"/>
      <c r="B114" s="193"/>
      <c r="C114" s="194"/>
      <c r="D114" s="42">
        <v>18</v>
      </c>
      <c r="E114" s="39">
        <v>15</v>
      </c>
      <c r="F114" s="39">
        <v>14</v>
      </c>
      <c r="G114" s="39">
        <v>18</v>
      </c>
      <c r="H114" s="39">
        <v>16</v>
      </c>
      <c r="I114" s="39">
        <v>13</v>
      </c>
      <c r="J114" s="39">
        <v>18</v>
      </c>
      <c r="K114" s="39">
        <v>15</v>
      </c>
      <c r="L114" s="39">
        <v>19</v>
      </c>
      <c r="M114" s="39">
        <v>17</v>
      </c>
      <c r="N114" s="39">
        <v>14</v>
      </c>
      <c r="O114" s="39">
        <v>19</v>
      </c>
      <c r="Q114" s="3"/>
      <c r="R114" s="2"/>
      <c r="S114" s="2"/>
    </row>
    <row r="115" spans="1:19" ht="15" customHeight="1" x14ac:dyDescent="0.3">
      <c r="A115" s="193">
        <v>52</v>
      </c>
      <c r="B115" s="193" t="s">
        <v>121</v>
      </c>
      <c r="C115" s="194" t="s">
        <v>85</v>
      </c>
      <c r="D115" s="38" t="s">
        <v>1</v>
      </c>
      <c r="E115" s="43" t="s">
        <v>1</v>
      </c>
      <c r="F115" s="38" t="s">
        <v>1</v>
      </c>
      <c r="G115" s="38" t="s">
        <v>1</v>
      </c>
      <c r="H115" s="38" t="s">
        <v>1</v>
      </c>
      <c r="I115" s="38" t="s">
        <v>1</v>
      </c>
      <c r="J115" s="38" t="s">
        <v>1</v>
      </c>
      <c r="K115" s="38" t="s">
        <v>1</v>
      </c>
      <c r="L115" s="38" t="s">
        <v>1</v>
      </c>
      <c r="M115" s="38" t="s">
        <v>1</v>
      </c>
      <c r="N115" s="38" t="s">
        <v>1</v>
      </c>
      <c r="O115" s="38" t="s">
        <v>1</v>
      </c>
      <c r="Q115" s="3"/>
      <c r="R115" s="2"/>
      <c r="S115" s="2"/>
    </row>
    <row r="116" spans="1:19" ht="15" customHeight="1" x14ac:dyDescent="0.3">
      <c r="A116" s="193"/>
      <c r="B116" s="193"/>
      <c r="C116" s="194"/>
      <c r="D116" s="42">
        <v>18</v>
      </c>
      <c r="E116" s="39">
        <v>15</v>
      </c>
      <c r="F116" s="39">
        <v>14</v>
      </c>
      <c r="G116" s="39">
        <v>18</v>
      </c>
      <c r="H116" s="39">
        <v>16</v>
      </c>
      <c r="I116" s="39">
        <v>13</v>
      </c>
      <c r="J116" s="39">
        <v>18</v>
      </c>
      <c r="K116" s="39">
        <v>15</v>
      </c>
      <c r="L116" s="39">
        <v>19</v>
      </c>
      <c r="M116" s="39">
        <v>17</v>
      </c>
      <c r="N116" s="39">
        <v>14</v>
      </c>
      <c r="O116" s="39">
        <v>19</v>
      </c>
      <c r="Q116" s="3"/>
      <c r="R116" s="2"/>
      <c r="S116" s="2"/>
    </row>
    <row r="117" spans="1:19" ht="15" customHeight="1" x14ac:dyDescent="0.3">
      <c r="A117" s="193">
        <v>53</v>
      </c>
      <c r="B117" s="193" t="s">
        <v>121</v>
      </c>
      <c r="C117" s="194" t="s">
        <v>60</v>
      </c>
      <c r="D117" s="38" t="s">
        <v>1</v>
      </c>
      <c r="E117" s="38" t="s">
        <v>1</v>
      </c>
      <c r="F117" s="38" t="s">
        <v>1</v>
      </c>
      <c r="G117" s="38" t="s">
        <v>1</v>
      </c>
      <c r="H117" s="38" t="s">
        <v>1</v>
      </c>
      <c r="I117" s="38" t="s">
        <v>1</v>
      </c>
      <c r="J117" s="38" t="s">
        <v>1</v>
      </c>
      <c r="K117" s="38" t="s">
        <v>1</v>
      </c>
      <c r="L117" s="38" t="s">
        <v>1</v>
      </c>
      <c r="M117" s="38" t="s">
        <v>1</v>
      </c>
      <c r="N117" s="38" t="s">
        <v>1</v>
      </c>
      <c r="O117" s="38" t="s">
        <v>1</v>
      </c>
      <c r="Q117" s="3"/>
      <c r="R117" s="2"/>
      <c r="S117" s="2"/>
    </row>
    <row r="118" spans="1:19" ht="15" customHeight="1" x14ac:dyDescent="0.3">
      <c r="A118" s="193"/>
      <c r="B118" s="193"/>
      <c r="C118" s="194"/>
      <c r="D118" s="42">
        <v>18</v>
      </c>
      <c r="E118" s="39">
        <v>15</v>
      </c>
      <c r="F118" s="39">
        <v>14</v>
      </c>
      <c r="G118" s="39">
        <v>18</v>
      </c>
      <c r="H118" s="39">
        <v>16</v>
      </c>
      <c r="I118" s="39">
        <v>13</v>
      </c>
      <c r="J118" s="39">
        <v>18</v>
      </c>
      <c r="K118" s="39">
        <v>15</v>
      </c>
      <c r="L118" s="39">
        <v>19</v>
      </c>
      <c r="M118" s="39">
        <v>17</v>
      </c>
      <c r="N118" s="39">
        <v>14</v>
      </c>
      <c r="O118" s="39">
        <v>19</v>
      </c>
      <c r="Q118" s="3"/>
      <c r="R118" s="2"/>
      <c r="S118" s="2"/>
    </row>
    <row r="119" spans="1:19" ht="15" customHeight="1" x14ac:dyDescent="0.3">
      <c r="A119" s="193">
        <v>54</v>
      </c>
      <c r="B119" s="193" t="s">
        <v>121</v>
      </c>
      <c r="C119" s="194" t="s">
        <v>59</v>
      </c>
      <c r="D119" s="41" t="s">
        <v>1</v>
      </c>
      <c r="E119" s="38" t="s">
        <v>1</v>
      </c>
      <c r="F119" s="38" t="s">
        <v>1</v>
      </c>
      <c r="G119" s="41" t="s">
        <v>1</v>
      </c>
      <c r="H119" s="38" t="s">
        <v>1</v>
      </c>
      <c r="I119" s="41" t="s">
        <v>1</v>
      </c>
      <c r="J119" s="41" t="s">
        <v>1</v>
      </c>
      <c r="K119" s="38" t="s">
        <v>1</v>
      </c>
      <c r="L119" s="41" t="s">
        <v>1</v>
      </c>
      <c r="M119" s="41" t="s">
        <v>1</v>
      </c>
      <c r="N119" s="38" t="s">
        <v>1</v>
      </c>
      <c r="O119" s="41" t="s">
        <v>1</v>
      </c>
      <c r="Q119" s="3"/>
      <c r="R119" s="2"/>
      <c r="S119" s="2"/>
    </row>
    <row r="120" spans="1:19" ht="15" customHeight="1" x14ac:dyDescent="0.3">
      <c r="A120" s="193"/>
      <c r="B120" s="193"/>
      <c r="C120" s="194"/>
      <c r="D120" s="42">
        <v>18</v>
      </c>
      <c r="E120" s="39">
        <v>15</v>
      </c>
      <c r="F120" s="39">
        <v>14</v>
      </c>
      <c r="G120" s="39">
        <v>18</v>
      </c>
      <c r="H120" s="39">
        <v>16</v>
      </c>
      <c r="I120" s="39">
        <v>13</v>
      </c>
      <c r="J120" s="39">
        <v>18</v>
      </c>
      <c r="K120" s="39">
        <v>15</v>
      </c>
      <c r="L120" s="39">
        <v>19</v>
      </c>
      <c r="M120" s="39">
        <v>17</v>
      </c>
      <c r="N120" s="39">
        <v>14</v>
      </c>
      <c r="O120" s="39">
        <v>19</v>
      </c>
      <c r="Q120" s="3"/>
      <c r="R120" s="2"/>
      <c r="S120" s="2"/>
    </row>
    <row r="121" spans="1:19" ht="15" customHeight="1" x14ac:dyDescent="0.3">
      <c r="A121" s="193">
        <v>55</v>
      </c>
      <c r="B121" s="193" t="s">
        <v>121</v>
      </c>
      <c r="C121" s="194" t="s">
        <v>58</v>
      </c>
      <c r="D121" s="38" t="s">
        <v>1</v>
      </c>
      <c r="E121" s="38" t="s">
        <v>1</v>
      </c>
      <c r="F121" s="38" t="s">
        <v>1</v>
      </c>
      <c r="G121" s="38" t="s">
        <v>1</v>
      </c>
      <c r="H121" s="38" t="s">
        <v>1</v>
      </c>
      <c r="I121" s="38" t="s">
        <v>1</v>
      </c>
      <c r="J121" s="38" t="s">
        <v>1</v>
      </c>
      <c r="K121" s="38" t="s">
        <v>1</v>
      </c>
      <c r="L121" s="38" t="s">
        <v>1</v>
      </c>
      <c r="M121" s="38" t="s">
        <v>1</v>
      </c>
      <c r="N121" s="38" t="s">
        <v>1</v>
      </c>
      <c r="O121" s="38" t="s">
        <v>1</v>
      </c>
      <c r="Q121" s="3"/>
      <c r="R121" s="2"/>
      <c r="S121" s="2"/>
    </row>
    <row r="122" spans="1:19" ht="15" customHeight="1" x14ac:dyDescent="0.3">
      <c r="A122" s="193"/>
      <c r="B122" s="193"/>
      <c r="C122" s="194"/>
      <c r="D122" s="42">
        <v>18</v>
      </c>
      <c r="E122" s="39">
        <v>15</v>
      </c>
      <c r="F122" s="39">
        <v>14</v>
      </c>
      <c r="G122" s="39">
        <v>18</v>
      </c>
      <c r="H122" s="39">
        <v>16</v>
      </c>
      <c r="I122" s="39">
        <v>13</v>
      </c>
      <c r="J122" s="39">
        <v>18</v>
      </c>
      <c r="K122" s="39">
        <v>15</v>
      </c>
      <c r="L122" s="39">
        <v>19</v>
      </c>
      <c r="M122" s="39">
        <v>17</v>
      </c>
      <c r="N122" s="39">
        <v>14</v>
      </c>
      <c r="O122" s="39">
        <v>19</v>
      </c>
      <c r="Q122" s="3"/>
      <c r="R122" s="2"/>
      <c r="S122" s="2"/>
    </row>
    <row r="123" spans="1:19" ht="15" customHeight="1" x14ac:dyDescent="0.3">
      <c r="A123" s="193">
        <v>56</v>
      </c>
      <c r="B123" s="193" t="s">
        <v>121</v>
      </c>
      <c r="C123" s="194" t="s">
        <v>57</v>
      </c>
      <c r="D123" s="38" t="s">
        <v>1</v>
      </c>
      <c r="E123" s="38" t="s">
        <v>1</v>
      </c>
      <c r="F123" s="38" t="s">
        <v>1</v>
      </c>
      <c r="G123" s="38" t="s">
        <v>1</v>
      </c>
      <c r="H123" s="38" t="s">
        <v>1</v>
      </c>
      <c r="I123" s="38" t="s">
        <v>1</v>
      </c>
      <c r="J123" s="38" t="s">
        <v>1</v>
      </c>
      <c r="K123" s="38" t="s">
        <v>1</v>
      </c>
      <c r="L123" s="38" t="s">
        <v>1</v>
      </c>
      <c r="M123" s="38" t="s">
        <v>1</v>
      </c>
      <c r="N123" s="38" t="s">
        <v>1</v>
      </c>
      <c r="O123" s="38" t="s">
        <v>1</v>
      </c>
    </row>
    <row r="124" spans="1:19" ht="15" customHeight="1" x14ac:dyDescent="0.3">
      <c r="A124" s="193"/>
      <c r="B124" s="193"/>
      <c r="C124" s="194"/>
      <c r="D124" s="42">
        <v>18</v>
      </c>
      <c r="E124" s="39">
        <v>15</v>
      </c>
      <c r="F124" s="39">
        <v>14</v>
      </c>
      <c r="G124" s="39">
        <v>18</v>
      </c>
      <c r="H124" s="39">
        <v>16</v>
      </c>
      <c r="I124" s="39">
        <v>13</v>
      </c>
      <c r="J124" s="39">
        <v>18</v>
      </c>
      <c r="K124" s="39">
        <v>15</v>
      </c>
      <c r="L124" s="39">
        <v>19</v>
      </c>
      <c r="M124" s="39">
        <v>17</v>
      </c>
      <c r="N124" s="39">
        <v>14</v>
      </c>
      <c r="O124" s="39">
        <v>19</v>
      </c>
    </row>
    <row r="125" spans="1:19" ht="15" customHeight="1" x14ac:dyDescent="0.3">
      <c r="A125" s="193">
        <v>57</v>
      </c>
      <c r="B125" s="193" t="s">
        <v>121</v>
      </c>
      <c r="C125" s="194" t="s">
        <v>74</v>
      </c>
      <c r="D125" s="38" t="s">
        <v>1</v>
      </c>
      <c r="E125" s="38" t="s">
        <v>1</v>
      </c>
      <c r="F125" s="38" t="s">
        <v>1</v>
      </c>
      <c r="G125" s="38" t="s">
        <v>1</v>
      </c>
      <c r="H125" s="38" t="s">
        <v>1</v>
      </c>
      <c r="I125" s="38" t="s">
        <v>1</v>
      </c>
      <c r="J125" s="38" t="s">
        <v>1</v>
      </c>
      <c r="K125" s="38" t="s">
        <v>1</v>
      </c>
      <c r="L125" s="38" t="s">
        <v>1</v>
      </c>
      <c r="M125" s="38" t="s">
        <v>1</v>
      </c>
      <c r="N125" s="38" t="s">
        <v>1</v>
      </c>
      <c r="O125" s="38" t="s">
        <v>1</v>
      </c>
      <c r="Q125" s="3"/>
      <c r="R125" s="2"/>
      <c r="S125" s="2"/>
    </row>
    <row r="126" spans="1:19" ht="15" customHeight="1" x14ac:dyDescent="0.3">
      <c r="A126" s="193"/>
      <c r="B126" s="193"/>
      <c r="C126" s="194"/>
      <c r="D126" s="42">
        <v>16</v>
      </c>
      <c r="E126" s="39">
        <v>13</v>
      </c>
      <c r="F126" s="39">
        <v>12</v>
      </c>
      <c r="G126" s="39">
        <v>16</v>
      </c>
      <c r="H126" s="39">
        <v>14</v>
      </c>
      <c r="I126" s="39">
        <v>11</v>
      </c>
      <c r="J126" s="39">
        <v>16</v>
      </c>
      <c r="K126" s="39">
        <v>13</v>
      </c>
      <c r="L126" s="39">
        <v>17</v>
      </c>
      <c r="M126" s="39">
        <v>15</v>
      </c>
      <c r="N126" s="39">
        <v>12</v>
      </c>
      <c r="O126" s="39">
        <v>17</v>
      </c>
      <c r="Q126" s="3"/>
      <c r="R126" s="2"/>
      <c r="S126" s="2"/>
    </row>
    <row r="127" spans="1:19" ht="15" customHeight="1" x14ac:dyDescent="0.3">
      <c r="A127" s="193">
        <v>58</v>
      </c>
      <c r="B127" s="193" t="s">
        <v>121</v>
      </c>
      <c r="C127" s="194" t="s">
        <v>79</v>
      </c>
      <c r="D127" s="38" t="s">
        <v>1</v>
      </c>
      <c r="E127" s="38" t="s">
        <v>1</v>
      </c>
      <c r="F127" s="38" t="s">
        <v>1</v>
      </c>
      <c r="G127" s="38" t="s">
        <v>1</v>
      </c>
      <c r="H127" s="38" t="s">
        <v>1</v>
      </c>
      <c r="I127" s="38" t="s">
        <v>1</v>
      </c>
      <c r="J127" s="38" t="s">
        <v>1</v>
      </c>
      <c r="K127" s="38" t="s">
        <v>1</v>
      </c>
      <c r="L127" s="38" t="s">
        <v>1</v>
      </c>
      <c r="M127" s="38" t="s">
        <v>1</v>
      </c>
      <c r="N127" s="38" t="s">
        <v>1</v>
      </c>
      <c r="O127" s="38" t="s">
        <v>1</v>
      </c>
      <c r="P127" s="2"/>
      <c r="Q127" s="3"/>
      <c r="R127" s="2"/>
      <c r="S127" s="2"/>
    </row>
    <row r="128" spans="1:19" ht="15" customHeight="1" x14ac:dyDescent="0.3">
      <c r="A128" s="193"/>
      <c r="B128" s="193"/>
      <c r="C128" s="194"/>
      <c r="D128" s="42">
        <v>16</v>
      </c>
      <c r="E128" s="39">
        <v>13</v>
      </c>
      <c r="F128" s="39">
        <v>12</v>
      </c>
      <c r="G128" s="39">
        <v>16</v>
      </c>
      <c r="H128" s="39">
        <v>14</v>
      </c>
      <c r="I128" s="39">
        <v>11</v>
      </c>
      <c r="J128" s="39">
        <v>16</v>
      </c>
      <c r="K128" s="39">
        <v>13</v>
      </c>
      <c r="L128" s="39">
        <v>17</v>
      </c>
      <c r="M128" s="39">
        <v>15</v>
      </c>
      <c r="N128" s="39">
        <v>12</v>
      </c>
      <c r="O128" s="39">
        <v>17</v>
      </c>
      <c r="P128" s="2"/>
      <c r="Q128" s="3"/>
      <c r="R128" s="2"/>
      <c r="S128" s="2"/>
    </row>
    <row r="129" spans="1:19" ht="15" customHeight="1" x14ac:dyDescent="0.3">
      <c r="A129" s="193">
        <v>59</v>
      </c>
      <c r="B129" s="193" t="s">
        <v>121</v>
      </c>
      <c r="C129" s="194" t="s">
        <v>72</v>
      </c>
      <c r="D129" s="38" t="s">
        <v>1</v>
      </c>
      <c r="E129" s="38" t="s">
        <v>1</v>
      </c>
      <c r="F129" s="38" t="s">
        <v>1</v>
      </c>
      <c r="G129" s="38" t="s">
        <v>1</v>
      </c>
      <c r="H129" s="38" t="s">
        <v>1</v>
      </c>
      <c r="I129" s="38" t="s">
        <v>1</v>
      </c>
      <c r="J129" s="38" t="s">
        <v>1</v>
      </c>
      <c r="K129" s="38" t="s">
        <v>1</v>
      </c>
      <c r="L129" s="38" t="s">
        <v>1</v>
      </c>
      <c r="M129" s="38" t="s">
        <v>1</v>
      </c>
      <c r="N129" s="38" t="s">
        <v>1</v>
      </c>
      <c r="O129" s="38" t="s">
        <v>1</v>
      </c>
      <c r="Q129" s="3"/>
      <c r="R129" s="2"/>
      <c r="S129" s="2"/>
    </row>
    <row r="130" spans="1:19" ht="15" customHeight="1" x14ac:dyDescent="0.3">
      <c r="A130" s="193"/>
      <c r="B130" s="193"/>
      <c r="C130" s="194"/>
      <c r="D130" s="42">
        <v>16</v>
      </c>
      <c r="E130" s="39">
        <v>13</v>
      </c>
      <c r="F130" s="39">
        <v>12</v>
      </c>
      <c r="G130" s="39">
        <v>16</v>
      </c>
      <c r="H130" s="39">
        <v>14</v>
      </c>
      <c r="I130" s="39">
        <v>11</v>
      </c>
      <c r="J130" s="39">
        <v>16</v>
      </c>
      <c r="K130" s="39">
        <v>13</v>
      </c>
      <c r="L130" s="39">
        <v>17</v>
      </c>
      <c r="M130" s="39">
        <v>15</v>
      </c>
      <c r="N130" s="39">
        <v>12</v>
      </c>
      <c r="O130" s="39">
        <v>17</v>
      </c>
      <c r="Q130" s="3"/>
      <c r="R130" s="2"/>
      <c r="S130" s="2"/>
    </row>
    <row r="131" spans="1:19" ht="15" customHeight="1" x14ac:dyDescent="0.3">
      <c r="A131" s="193">
        <v>60</v>
      </c>
      <c r="B131" s="193" t="s">
        <v>121</v>
      </c>
      <c r="C131" s="194" t="s">
        <v>80</v>
      </c>
      <c r="D131" s="38" t="s">
        <v>1</v>
      </c>
      <c r="E131" s="38" t="s">
        <v>1</v>
      </c>
      <c r="F131" s="38" t="s">
        <v>1</v>
      </c>
      <c r="G131" s="38" t="s">
        <v>1</v>
      </c>
      <c r="H131" s="38" t="s">
        <v>1</v>
      </c>
      <c r="I131" s="38" t="s">
        <v>1</v>
      </c>
      <c r="J131" s="38" t="s">
        <v>1</v>
      </c>
      <c r="K131" s="38" t="s">
        <v>1</v>
      </c>
      <c r="L131" s="38" t="s">
        <v>1</v>
      </c>
      <c r="M131" s="38" t="s">
        <v>1</v>
      </c>
      <c r="N131" s="38" t="s">
        <v>1</v>
      </c>
      <c r="O131" s="38" t="s">
        <v>1</v>
      </c>
    </row>
    <row r="132" spans="1:19" ht="15" customHeight="1" x14ac:dyDescent="0.3">
      <c r="A132" s="193"/>
      <c r="B132" s="193"/>
      <c r="C132" s="194"/>
      <c r="D132" s="42">
        <v>16</v>
      </c>
      <c r="E132" s="39">
        <v>13</v>
      </c>
      <c r="F132" s="39">
        <v>12</v>
      </c>
      <c r="G132" s="39">
        <v>16</v>
      </c>
      <c r="H132" s="39">
        <v>14</v>
      </c>
      <c r="I132" s="39">
        <v>11</v>
      </c>
      <c r="J132" s="39">
        <v>16</v>
      </c>
      <c r="K132" s="39">
        <v>13</v>
      </c>
      <c r="L132" s="39">
        <v>17</v>
      </c>
      <c r="M132" s="39">
        <v>15</v>
      </c>
      <c r="N132" s="39">
        <v>12</v>
      </c>
      <c r="O132" s="39">
        <v>17</v>
      </c>
    </row>
    <row r="133" spans="1:19" ht="15" customHeight="1" x14ac:dyDescent="0.3">
      <c r="A133" s="193">
        <v>61</v>
      </c>
      <c r="B133" s="193" t="s">
        <v>121</v>
      </c>
      <c r="C133" s="194" t="s">
        <v>81</v>
      </c>
      <c r="D133" s="38" t="s">
        <v>1</v>
      </c>
      <c r="E133" s="38" t="s">
        <v>1</v>
      </c>
      <c r="F133" s="38" t="s">
        <v>1</v>
      </c>
      <c r="G133" s="38" t="s">
        <v>1</v>
      </c>
      <c r="H133" s="38" t="s">
        <v>1</v>
      </c>
      <c r="I133" s="38" t="s">
        <v>1</v>
      </c>
      <c r="J133" s="38" t="s">
        <v>1</v>
      </c>
      <c r="K133" s="38" t="s">
        <v>1</v>
      </c>
      <c r="L133" s="38" t="s">
        <v>1</v>
      </c>
      <c r="M133" s="38" t="s">
        <v>1</v>
      </c>
      <c r="N133" s="38" t="s">
        <v>1</v>
      </c>
      <c r="O133" s="38" t="s">
        <v>1</v>
      </c>
      <c r="Q133" s="3"/>
      <c r="R133" s="2"/>
      <c r="S133" s="2"/>
    </row>
    <row r="134" spans="1:19" ht="15" customHeight="1" x14ac:dyDescent="0.3">
      <c r="A134" s="193"/>
      <c r="B134" s="193"/>
      <c r="C134" s="194"/>
      <c r="D134" s="42">
        <v>16</v>
      </c>
      <c r="E134" s="39">
        <v>13</v>
      </c>
      <c r="F134" s="39">
        <v>12</v>
      </c>
      <c r="G134" s="39">
        <v>16</v>
      </c>
      <c r="H134" s="39">
        <v>14</v>
      </c>
      <c r="I134" s="39">
        <v>11</v>
      </c>
      <c r="J134" s="39">
        <v>16</v>
      </c>
      <c r="K134" s="39">
        <v>13</v>
      </c>
      <c r="L134" s="39">
        <v>17</v>
      </c>
      <c r="M134" s="39">
        <v>15</v>
      </c>
      <c r="N134" s="39">
        <v>12</v>
      </c>
      <c r="O134" s="39">
        <v>17</v>
      </c>
      <c r="P134" s="2"/>
      <c r="Q134" s="3"/>
      <c r="R134" s="2"/>
      <c r="S134" s="2"/>
    </row>
    <row r="135" spans="1:19" ht="15" customHeight="1" x14ac:dyDescent="0.3">
      <c r="A135" s="193">
        <v>62</v>
      </c>
      <c r="B135" s="193" t="s">
        <v>121</v>
      </c>
      <c r="C135" s="194" t="s">
        <v>82</v>
      </c>
      <c r="D135" s="38" t="s">
        <v>1</v>
      </c>
      <c r="E135" s="38" t="s">
        <v>1</v>
      </c>
      <c r="F135" s="38" t="s">
        <v>1</v>
      </c>
      <c r="G135" s="38" t="s">
        <v>1</v>
      </c>
      <c r="H135" s="38" t="s">
        <v>1</v>
      </c>
      <c r="I135" s="38" t="s">
        <v>1</v>
      </c>
      <c r="J135" s="38" t="s">
        <v>1</v>
      </c>
      <c r="K135" s="38" t="s">
        <v>1</v>
      </c>
      <c r="L135" s="38" t="s">
        <v>1</v>
      </c>
      <c r="M135" s="38" t="s">
        <v>1</v>
      </c>
      <c r="N135" s="38" t="s">
        <v>1</v>
      </c>
      <c r="O135" s="38" t="s">
        <v>1</v>
      </c>
      <c r="Q135" s="3"/>
      <c r="R135" s="2"/>
      <c r="S135" s="2"/>
    </row>
    <row r="136" spans="1:19" ht="15" customHeight="1" x14ac:dyDescent="0.3">
      <c r="A136" s="193"/>
      <c r="B136" s="193"/>
      <c r="C136" s="194"/>
      <c r="D136" s="42">
        <v>16</v>
      </c>
      <c r="E136" s="39">
        <v>13</v>
      </c>
      <c r="F136" s="39">
        <v>12</v>
      </c>
      <c r="G136" s="39">
        <v>16</v>
      </c>
      <c r="H136" s="39">
        <v>14</v>
      </c>
      <c r="I136" s="39">
        <v>11</v>
      </c>
      <c r="J136" s="39">
        <v>16</v>
      </c>
      <c r="K136" s="39">
        <v>13</v>
      </c>
      <c r="L136" s="39">
        <v>17</v>
      </c>
      <c r="M136" s="39">
        <v>15</v>
      </c>
      <c r="N136" s="39">
        <v>12</v>
      </c>
      <c r="O136" s="39">
        <v>17</v>
      </c>
      <c r="Q136" s="3"/>
      <c r="R136" s="2"/>
      <c r="S136" s="2"/>
    </row>
    <row r="137" spans="1:19" ht="15" customHeight="1" x14ac:dyDescent="0.3">
      <c r="A137" s="193">
        <v>63</v>
      </c>
      <c r="B137" s="193" t="s">
        <v>121</v>
      </c>
      <c r="C137" s="194" t="s">
        <v>78</v>
      </c>
      <c r="D137" s="38" t="s">
        <v>1</v>
      </c>
      <c r="E137" s="38" t="s">
        <v>1</v>
      </c>
      <c r="F137" s="38" t="s">
        <v>1</v>
      </c>
      <c r="G137" s="38" t="s">
        <v>1</v>
      </c>
      <c r="H137" s="38" t="s">
        <v>1</v>
      </c>
      <c r="I137" s="38" t="s">
        <v>1</v>
      </c>
      <c r="J137" s="38" t="s">
        <v>1</v>
      </c>
      <c r="K137" s="38" t="s">
        <v>1</v>
      </c>
      <c r="L137" s="38" t="s">
        <v>1</v>
      </c>
      <c r="M137" s="38" t="s">
        <v>1</v>
      </c>
      <c r="N137" s="38" t="s">
        <v>1</v>
      </c>
      <c r="O137" s="38" t="s">
        <v>1</v>
      </c>
      <c r="P137" s="2"/>
      <c r="Q137" s="2"/>
      <c r="R137" s="2"/>
      <c r="S137" s="2"/>
    </row>
    <row r="138" spans="1:19" ht="15" customHeight="1" x14ac:dyDescent="0.3">
      <c r="A138" s="193"/>
      <c r="B138" s="193"/>
      <c r="C138" s="194"/>
      <c r="D138" s="42">
        <v>16</v>
      </c>
      <c r="E138" s="39">
        <v>13</v>
      </c>
      <c r="F138" s="39">
        <v>12</v>
      </c>
      <c r="G138" s="39">
        <v>16</v>
      </c>
      <c r="H138" s="39">
        <v>14</v>
      </c>
      <c r="I138" s="39">
        <v>11</v>
      </c>
      <c r="J138" s="39">
        <v>16</v>
      </c>
      <c r="K138" s="39">
        <v>13</v>
      </c>
      <c r="L138" s="39">
        <v>17</v>
      </c>
      <c r="M138" s="39">
        <v>15</v>
      </c>
      <c r="N138" s="39">
        <v>12</v>
      </c>
      <c r="O138" s="39">
        <v>17</v>
      </c>
      <c r="P138" s="2"/>
      <c r="Q138" s="2"/>
      <c r="R138" s="2"/>
      <c r="S138" s="2"/>
    </row>
    <row r="139" spans="1:19" ht="15" customHeight="1" x14ac:dyDescent="0.3">
      <c r="A139" s="193">
        <v>64</v>
      </c>
      <c r="B139" s="193" t="s">
        <v>121</v>
      </c>
      <c r="C139" s="194" t="s">
        <v>70</v>
      </c>
      <c r="D139" s="38" t="s">
        <v>1</v>
      </c>
      <c r="E139" s="38" t="s">
        <v>1</v>
      </c>
      <c r="F139" s="38" t="s">
        <v>1</v>
      </c>
      <c r="G139" s="38" t="s">
        <v>1</v>
      </c>
      <c r="H139" s="38" t="s">
        <v>1</v>
      </c>
      <c r="I139" s="38" t="s">
        <v>1</v>
      </c>
      <c r="J139" s="38" t="s">
        <v>1</v>
      </c>
      <c r="K139" s="38" t="s">
        <v>1</v>
      </c>
      <c r="L139" s="38" t="s">
        <v>1</v>
      </c>
      <c r="M139" s="38" t="s">
        <v>1</v>
      </c>
      <c r="N139" s="38" t="s">
        <v>1</v>
      </c>
      <c r="O139" s="38" t="s">
        <v>1</v>
      </c>
      <c r="Q139" s="3"/>
      <c r="R139" s="2"/>
      <c r="S139" s="2"/>
    </row>
    <row r="140" spans="1:19" ht="15" customHeight="1" x14ac:dyDescent="0.3">
      <c r="A140" s="193"/>
      <c r="B140" s="193"/>
      <c r="C140" s="194"/>
      <c r="D140" s="42">
        <v>16</v>
      </c>
      <c r="E140" s="39">
        <v>13</v>
      </c>
      <c r="F140" s="39">
        <v>12</v>
      </c>
      <c r="G140" s="39">
        <v>16</v>
      </c>
      <c r="H140" s="39">
        <v>14</v>
      </c>
      <c r="I140" s="39">
        <v>11</v>
      </c>
      <c r="J140" s="39">
        <v>16</v>
      </c>
      <c r="K140" s="39">
        <v>13</v>
      </c>
      <c r="L140" s="39">
        <v>17</v>
      </c>
      <c r="M140" s="39">
        <v>15</v>
      </c>
      <c r="N140" s="39">
        <v>12</v>
      </c>
      <c r="O140" s="39">
        <v>17</v>
      </c>
      <c r="Q140" s="3"/>
      <c r="R140" s="2"/>
      <c r="S140" s="2"/>
    </row>
    <row r="141" spans="1:19" ht="15" customHeight="1" x14ac:dyDescent="0.3">
      <c r="A141" s="193">
        <v>65</v>
      </c>
      <c r="B141" s="193" t="s">
        <v>121</v>
      </c>
      <c r="C141" s="194" t="s">
        <v>77</v>
      </c>
      <c r="D141" s="38" t="s">
        <v>1</v>
      </c>
      <c r="E141" s="38" t="s">
        <v>1</v>
      </c>
      <c r="F141" s="38" t="s">
        <v>1</v>
      </c>
      <c r="G141" s="38" t="s">
        <v>1</v>
      </c>
      <c r="H141" s="38" t="s">
        <v>1</v>
      </c>
      <c r="I141" s="38" t="s">
        <v>1</v>
      </c>
      <c r="J141" s="38" t="s">
        <v>1</v>
      </c>
      <c r="K141" s="38" t="s">
        <v>1</v>
      </c>
      <c r="L141" s="38" t="s">
        <v>1</v>
      </c>
      <c r="M141" s="38" t="s">
        <v>1</v>
      </c>
      <c r="N141" s="38" t="s">
        <v>1</v>
      </c>
      <c r="O141" s="38" t="s">
        <v>1</v>
      </c>
      <c r="P141" s="2"/>
      <c r="Q141" s="2"/>
      <c r="R141" s="2"/>
      <c r="S141" s="2"/>
    </row>
    <row r="142" spans="1:19" ht="15" customHeight="1" x14ac:dyDescent="0.3">
      <c r="A142" s="193"/>
      <c r="B142" s="193"/>
      <c r="C142" s="194"/>
      <c r="D142" s="42">
        <v>16</v>
      </c>
      <c r="E142" s="39">
        <v>13</v>
      </c>
      <c r="F142" s="39">
        <v>12</v>
      </c>
      <c r="G142" s="39">
        <v>16</v>
      </c>
      <c r="H142" s="39">
        <v>14</v>
      </c>
      <c r="I142" s="39">
        <v>11</v>
      </c>
      <c r="J142" s="39">
        <v>16</v>
      </c>
      <c r="K142" s="39">
        <v>13</v>
      </c>
      <c r="L142" s="39">
        <v>17</v>
      </c>
      <c r="M142" s="39">
        <v>15</v>
      </c>
      <c r="N142" s="39">
        <v>12</v>
      </c>
      <c r="O142" s="39">
        <v>17</v>
      </c>
      <c r="P142" s="2"/>
      <c r="Q142" s="2"/>
      <c r="R142" s="2"/>
      <c r="S142" s="2"/>
    </row>
    <row r="143" spans="1:19" ht="15" customHeight="1" x14ac:dyDescent="0.3">
      <c r="A143" s="193">
        <v>66</v>
      </c>
      <c r="B143" s="193" t="s">
        <v>121</v>
      </c>
      <c r="C143" s="194" t="s">
        <v>73</v>
      </c>
      <c r="D143" s="38" t="s">
        <v>1</v>
      </c>
      <c r="E143" s="38" t="s">
        <v>1</v>
      </c>
      <c r="F143" s="38" t="s">
        <v>1</v>
      </c>
      <c r="G143" s="38" t="s">
        <v>1</v>
      </c>
      <c r="H143" s="38" t="s">
        <v>1</v>
      </c>
      <c r="I143" s="38" t="s">
        <v>1</v>
      </c>
      <c r="J143" s="38" t="s">
        <v>1</v>
      </c>
      <c r="K143" s="38" t="s">
        <v>1</v>
      </c>
      <c r="L143" s="38" t="s">
        <v>1</v>
      </c>
      <c r="M143" s="38" t="s">
        <v>1</v>
      </c>
      <c r="N143" s="38" t="s">
        <v>1</v>
      </c>
      <c r="O143" s="38" t="s">
        <v>1</v>
      </c>
      <c r="Q143" s="3"/>
      <c r="R143" s="2"/>
      <c r="S143" s="2"/>
    </row>
    <row r="144" spans="1:19" ht="15" customHeight="1" x14ac:dyDescent="0.3">
      <c r="A144" s="193"/>
      <c r="B144" s="193"/>
      <c r="C144" s="194"/>
      <c r="D144" s="42">
        <v>16</v>
      </c>
      <c r="E144" s="39">
        <v>13</v>
      </c>
      <c r="F144" s="39">
        <v>12</v>
      </c>
      <c r="G144" s="39">
        <v>16</v>
      </c>
      <c r="H144" s="39">
        <v>14</v>
      </c>
      <c r="I144" s="39">
        <v>11</v>
      </c>
      <c r="J144" s="39">
        <v>16</v>
      </c>
      <c r="K144" s="39">
        <v>13</v>
      </c>
      <c r="L144" s="39">
        <v>17</v>
      </c>
      <c r="M144" s="39">
        <v>15</v>
      </c>
      <c r="N144" s="39">
        <v>12</v>
      </c>
      <c r="O144" s="39">
        <v>17</v>
      </c>
      <c r="Q144" s="3"/>
      <c r="R144" s="2"/>
      <c r="S144" s="2"/>
    </row>
    <row r="145" spans="1:19" ht="15" customHeight="1" x14ac:dyDescent="0.3">
      <c r="A145" s="193">
        <v>67</v>
      </c>
      <c r="B145" s="193" t="s">
        <v>121</v>
      </c>
      <c r="C145" s="194" t="s">
        <v>76</v>
      </c>
      <c r="D145" s="38" t="s">
        <v>1</v>
      </c>
      <c r="E145" s="38" t="s">
        <v>1</v>
      </c>
      <c r="F145" s="38" t="s">
        <v>1</v>
      </c>
      <c r="G145" s="38" t="s">
        <v>1</v>
      </c>
      <c r="H145" s="38" t="s">
        <v>1</v>
      </c>
      <c r="I145" s="38" t="s">
        <v>1</v>
      </c>
      <c r="J145" s="38" t="s">
        <v>1</v>
      </c>
      <c r="K145" s="38" t="s">
        <v>1</v>
      </c>
      <c r="L145" s="38" t="s">
        <v>1</v>
      </c>
      <c r="M145" s="38" t="s">
        <v>1</v>
      </c>
      <c r="N145" s="38" t="s">
        <v>1</v>
      </c>
      <c r="O145" s="38" t="s">
        <v>1</v>
      </c>
      <c r="Q145" s="3"/>
      <c r="R145" s="2"/>
      <c r="S145" s="2"/>
    </row>
    <row r="146" spans="1:19" ht="15" customHeight="1" x14ac:dyDescent="0.3">
      <c r="A146" s="193"/>
      <c r="B146" s="193"/>
      <c r="C146" s="194"/>
      <c r="D146" s="42">
        <v>16</v>
      </c>
      <c r="E146" s="39">
        <v>13</v>
      </c>
      <c r="F146" s="39">
        <v>12</v>
      </c>
      <c r="G146" s="39">
        <v>16</v>
      </c>
      <c r="H146" s="39">
        <v>14</v>
      </c>
      <c r="I146" s="39">
        <v>11</v>
      </c>
      <c r="J146" s="39">
        <v>16</v>
      </c>
      <c r="K146" s="39">
        <v>13</v>
      </c>
      <c r="L146" s="39">
        <v>17</v>
      </c>
      <c r="M146" s="39">
        <v>15</v>
      </c>
      <c r="N146" s="39">
        <v>12</v>
      </c>
      <c r="O146" s="39">
        <v>17</v>
      </c>
      <c r="Q146" s="3"/>
      <c r="R146" s="2"/>
      <c r="S146" s="2"/>
    </row>
    <row r="147" spans="1:19" ht="15" customHeight="1" x14ac:dyDescent="0.3">
      <c r="A147" s="193">
        <v>68</v>
      </c>
      <c r="B147" s="193" t="s">
        <v>121</v>
      </c>
      <c r="C147" s="194" t="s">
        <v>71</v>
      </c>
      <c r="D147" s="38" t="s">
        <v>1</v>
      </c>
      <c r="E147" s="38" t="s">
        <v>1</v>
      </c>
      <c r="F147" s="38" t="s">
        <v>1</v>
      </c>
      <c r="G147" s="38" t="s">
        <v>1</v>
      </c>
      <c r="H147" s="38" t="s">
        <v>1</v>
      </c>
      <c r="I147" s="38" t="s">
        <v>1</v>
      </c>
      <c r="J147" s="38" t="s">
        <v>1</v>
      </c>
      <c r="K147" s="38" t="s">
        <v>1</v>
      </c>
      <c r="L147" s="38" t="s">
        <v>1</v>
      </c>
      <c r="M147" s="38" t="s">
        <v>1</v>
      </c>
      <c r="N147" s="38" t="s">
        <v>1</v>
      </c>
      <c r="O147" s="38" t="s">
        <v>1</v>
      </c>
      <c r="Q147" s="3"/>
      <c r="R147" s="2"/>
      <c r="S147" s="2"/>
    </row>
    <row r="148" spans="1:19" ht="15" customHeight="1" x14ac:dyDescent="0.3">
      <c r="A148" s="193"/>
      <c r="B148" s="193"/>
      <c r="C148" s="194"/>
      <c r="D148" s="42">
        <v>16</v>
      </c>
      <c r="E148" s="39">
        <v>13</v>
      </c>
      <c r="F148" s="39">
        <v>12</v>
      </c>
      <c r="G148" s="39">
        <v>16</v>
      </c>
      <c r="H148" s="39">
        <v>14</v>
      </c>
      <c r="I148" s="39">
        <v>11</v>
      </c>
      <c r="J148" s="39">
        <v>16</v>
      </c>
      <c r="K148" s="39">
        <v>13</v>
      </c>
      <c r="L148" s="39">
        <v>17</v>
      </c>
      <c r="M148" s="39">
        <v>15</v>
      </c>
      <c r="N148" s="39">
        <v>12</v>
      </c>
      <c r="O148" s="39">
        <v>17</v>
      </c>
      <c r="Q148" s="3"/>
      <c r="R148" s="2"/>
      <c r="S148" s="2"/>
    </row>
    <row r="149" spans="1:19" ht="15" customHeight="1" x14ac:dyDescent="0.3">
      <c r="A149" s="193">
        <v>69</v>
      </c>
      <c r="B149" s="193" t="s">
        <v>121</v>
      </c>
      <c r="C149" s="194" t="s">
        <v>75</v>
      </c>
      <c r="D149" s="38" t="s">
        <v>1</v>
      </c>
      <c r="E149" s="38" t="s">
        <v>1</v>
      </c>
      <c r="F149" s="38" t="s">
        <v>1</v>
      </c>
      <c r="G149" s="38" t="s">
        <v>1</v>
      </c>
      <c r="H149" s="38" t="s">
        <v>1</v>
      </c>
      <c r="I149" s="38" t="s">
        <v>1</v>
      </c>
      <c r="J149" s="38" t="s">
        <v>1</v>
      </c>
      <c r="K149" s="38" t="s">
        <v>1</v>
      </c>
      <c r="L149" s="38" t="s">
        <v>1</v>
      </c>
      <c r="M149" s="38" t="s">
        <v>1</v>
      </c>
      <c r="N149" s="38" t="s">
        <v>1</v>
      </c>
      <c r="O149" s="38" t="s">
        <v>1</v>
      </c>
      <c r="Q149" s="3"/>
      <c r="R149" s="2"/>
      <c r="S149" s="2"/>
    </row>
    <row r="150" spans="1:19" ht="15" customHeight="1" x14ac:dyDescent="0.3">
      <c r="A150" s="193"/>
      <c r="B150" s="193"/>
      <c r="C150" s="194"/>
      <c r="D150" s="42">
        <v>16</v>
      </c>
      <c r="E150" s="39">
        <v>13</v>
      </c>
      <c r="F150" s="39">
        <v>12</v>
      </c>
      <c r="G150" s="39">
        <v>16</v>
      </c>
      <c r="H150" s="39">
        <v>14</v>
      </c>
      <c r="I150" s="39">
        <v>11</v>
      </c>
      <c r="J150" s="39">
        <v>16</v>
      </c>
      <c r="K150" s="39">
        <v>13</v>
      </c>
      <c r="L150" s="39">
        <v>17</v>
      </c>
      <c r="M150" s="39">
        <v>15</v>
      </c>
      <c r="N150" s="39">
        <v>12</v>
      </c>
      <c r="O150" s="39">
        <v>17</v>
      </c>
      <c r="Q150" s="3"/>
      <c r="R150" s="2"/>
      <c r="S150" s="2"/>
    </row>
    <row r="151" spans="1:19" ht="15" customHeight="1" x14ac:dyDescent="0.3">
      <c r="A151" s="193">
        <v>70</v>
      </c>
      <c r="B151" s="193" t="s">
        <v>126</v>
      </c>
      <c r="C151" s="194" t="s">
        <v>83</v>
      </c>
      <c r="D151" s="38" t="s">
        <v>1</v>
      </c>
      <c r="E151" s="38" t="s">
        <v>1</v>
      </c>
      <c r="F151" s="38" t="s">
        <v>1</v>
      </c>
      <c r="G151" s="38" t="s">
        <v>1</v>
      </c>
      <c r="H151" s="38" t="s">
        <v>1</v>
      </c>
      <c r="I151" s="38" t="s">
        <v>1</v>
      </c>
      <c r="J151" s="38" t="s">
        <v>1</v>
      </c>
      <c r="K151" s="38" t="s">
        <v>1</v>
      </c>
      <c r="L151" s="38" t="s">
        <v>1</v>
      </c>
      <c r="M151" s="38" t="s">
        <v>1</v>
      </c>
      <c r="N151" s="38" t="s">
        <v>1</v>
      </c>
      <c r="O151" s="38" t="s">
        <v>1</v>
      </c>
      <c r="Q151" s="3"/>
      <c r="R151" s="2"/>
      <c r="S151" s="2"/>
    </row>
    <row r="152" spans="1:19" ht="15" customHeight="1" x14ac:dyDescent="0.3">
      <c r="A152" s="193"/>
      <c r="B152" s="193"/>
      <c r="C152" s="194"/>
      <c r="D152" s="42">
        <v>16</v>
      </c>
      <c r="E152" s="39">
        <v>13</v>
      </c>
      <c r="F152" s="39">
        <v>12</v>
      </c>
      <c r="G152" s="39">
        <v>16</v>
      </c>
      <c r="H152" s="39">
        <v>14</v>
      </c>
      <c r="I152" s="39">
        <v>11</v>
      </c>
      <c r="J152" s="39">
        <v>16</v>
      </c>
      <c r="K152" s="39">
        <v>13</v>
      </c>
      <c r="L152" s="39">
        <v>17</v>
      </c>
      <c r="M152" s="39">
        <v>15</v>
      </c>
      <c r="N152" s="39">
        <v>12</v>
      </c>
      <c r="O152" s="39">
        <v>17</v>
      </c>
      <c r="Q152" s="3"/>
      <c r="R152" s="2"/>
      <c r="S152" s="2"/>
    </row>
    <row r="153" spans="1:19" ht="15" customHeight="1" x14ac:dyDescent="0.3">
      <c r="A153" s="193">
        <v>71</v>
      </c>
      <c r="B153" s="193" t="s">
        <v>126</v>
      </c>
      <c r="C153" s="194" t="s">
        <v>84</v>
      </c>
      <c r="D153" s="38" t="s">
        <v>1</v>
      </c>
      <c r="E153" s="38" t="s">
        <v>1</v>
      </c>
      <c r="F153" s="38" t="s">
        <v>1</v>
      </c>
      <c r="G153" s="38" t="s">
        <v>1</v>
      </c>
      <c r="H153" s="38" t="s">
        <v>1</v>
      </c>
      <c r="I153" s="38" t="s">
        <v>1</v>
      </c>
      <c r="J153" s="38" t="s">
        <v>1</v>
      </c>
      <c r="K153" s="38" t="s">
        <v>1</v>
      </c>
      <c r="L153" s="38" t="s">
        <v>1</v>
      </c>
      <c r="M153" s="38" t="s">
        <v>1</v>
      </c>
      <c r="N153" s="38" t="s">
        <v>1</v>
      </c>
      <c r="O153" s="38" t="s">
        <v>1</v>
      </c>
      <c r="Q153" s="3"/>
      <c r="R153" s="2"/>
      <c r="S153" s="2"/>
    </row>
    <row r="154" spans="1:19" ht="15" customHeight="1" x14ac:dyDescent="0.3">
      <c r="A154" s="193"/>
      <c r="B154" s="193"/>
      <c r="C154" s="194"/>
      <c r="D154" s="42">
        <v>16</v>
      </c>
      <c r="E154" s="39">
        <v>13</v>
      </c>
      <c r="F154" s="39">
        <v>12</v>
      </c>
      <c r="G154" s="39">
        <v>16</v>
      </c>
      <c r="H154" s="39">
        <v>14</v>
      </c>
      <c r="I154" s="39">
        <v>11</v>
      </c>
      <c r="J154" s="39">
        <v>16</v>
      </c>
      <c r="K154" s="39">
        <v>13</v>
      </c>
      <c r="L154" s="39">
        <v>17</v>
      </c>
      <c r="M154" s="39">
        <v>15</v>
      </c>
      <c r="N154" s="39">
        <v>12</v>
      </c>
      <c r="O154" s="39">
        <v>17</v>
      </c>
      <c r="Q154" s="3"/>
      <c r="R154" s="2"/>
      <c r="S154" s="2"/>
    </row>
    <row r="155" spans="1:19" ht="15" customHeight="1" x14ac:dyDescent="0.3">
      <c r="A155" s="193">
        <v>72</v>
      </c>
      <c r="B155" s="193" t="s">
        <v>126</v>
      </c>
      <c r="C155" s="194" t="s">
        <v>129</v>
      </c>
      <c r="D155" s="41" t="s">
        <v>1</v>
      </c>
      <c r="E155" s="41" t="s">
        <v>1</v>
      </c>
      <c r="F155" s="38" t="s">
        <v>1</v>
      </c>
      <c r="G155" s="41" t="s">
        <v>1</v>
      </c>
      <c r="H155" s="41" t="s">
        <v>1</v>
      </c>
      <c r="I155" s="41" t="s">
        <v>1</v>
      </c>
      <c r="J155" s="41" t="s">
        <v>1</v>
      </c>
      <c r="K155" s="41" t="s">
        <v>1</v>
      </c>
      <c r="L155" s="41" t="s">
        <v>1</v>
      </c>
      <c r="M155" s="41" t="s">
        <v>1</v>
      </c>
      <c r="N155" s="41" t="s">
        <v>1</v>
      </c>
      <c r="O155" s="41" t="s">
        <v>1</v>
      </c>
      <c r="Q155" s="3"/>
      <c r="R155" s="2"/>
      <c r="S155" s="2"/>
    </row>
    <row r="156" spans="1:19" ht="15" customHeight="1" x14ac:dyDescent="0.3">
      <c r="A156" s="193"/>
      <c r="B156" s="193"/>
      <c r="C156" s="194"/>
      <c r="D156" s="42">
        <v>16</v>
      </c>
      <c r="E156" s="39">
        <v>13</v>
      </c>
      <c r="F156" s="39">
        <v>12</v>
      </c>
      <c r="G156" s="39">
        <v>16</v>
      </c>
      <c r="H156" s="39">
        <v>14</v>
      </c>
      <c r="I156" s="39">
        <v>11</v>
      </c>
      <c r="J156" s="39">
        <v>16</v>
      </c>
      <c r="K156" s="39">
        <v>13</v>
      </c>
      <c r="L156" s="39">
        <v>17</v>
      </c>
      <c r="M156" s="39">
        <v>15</v>
      </c>
      <c r="N156" s="39">
        <v>12</v>
      </c>
      <c r="O156" s="39">
        <v>17</v>
      </c>
      <c r="Q156" s="3"/>
      <c r="R156" s="2"/>
      <c r="S156" s="2"/>
    </row>
    <row r="157" spans="1:19" ht="15" customHeight="1" x14ac:dyDescent="0.3">
      <c r="A157" s="193">
        <v>73</v>
      </c>
      <c r="B157" s="193" t="s">
        <v>121</v>
      </c>
      <c r="C157" s="194" t="s">
        <v>69</v>
      </c>
      <c r="D157" s="41" t="s">
        <v>1</v>
      </c>
      <c r="E157" s="41" t="s">
        <v>1</v>
      </c>
      <c r="F157" s="38" t="s">
        <v>1</v>
      </c>
      <c r="G157" s="41" t="s">
        <v>1</v>
      </c>
      <c r="H157" s="41" t="s">
        <v>1</v>
      </c>
      <c r="I157" s="41" t="s">
        <v>1</v>
      </c>
      <c r="J157" s="41" t="s">
        <v>1</v>
      </c>
      <c r="K157" s="41" t="s">
        <v>1</v>
      </c>
      <c r="L157" s="41" t="s">
        <v>47</v>
      </c>
      <c r="M157" s="41" t="s">
        <v>1</v>
      </c>
      <c r="N157" s="41" t="s">
        <v>1</v>
      </c>
      <c r="O157" s="41" t="s">
        <v>1</v>
      </c>
      <c r="Q157" s="3"/>
      <c r="R157" s="2"/>
      <c r="S157" s="2"/>
    </row>
    <row r="158" spans="1:19" ht="15" customHeight="1" x14ac:dyDescent="0.3">
      <c r="A158" s="193"/>
      <c r="B158" s="193"/>
      <c r="C158" s="194"/>
      <c r="D158" s="42">
        <v>18</v>
      </c>
      <c r="E158" s="39">
        <v>15</v>
      </c>
      <c r="F158" s="39">
        <v>14</v>
      </c>
      <c r="G158" s="39">
        <v>18</v>
      </c>
      <c r="H158" s="39">
        <v>16</v>
      </c>
      <c r="I158" s="39">
        <v>13</v>
      </c>
      <c r="J158" s="39">
        <v>18</v>
      </c>
      <c r="K158" s="39">
        <v>15</v>
      </c>
      <c r="L158" s="39">
        <v>19</v>
      </c>
      <c r="M158" s="39">
        <v>17</v>
      </c>
      <c r="N158" s="39">
        <v>14</v>
      </c>
      <c r="O158" s="39">
        <v>19</v>
      </c>
      <c r="Q158" s="3"/>
      <c r="R158" s="2"/>
      <c r="S158" s="2"/>
    </row>
    <row r="159" spans="1:19" ht="15" customHeight="1" x14ac:dyDescent="0.3">
      <c r="A159" s="193">
        <v>74</v>
      </c>
      <c r="B159" s="193" t="s">
        <v>121</v>
      </c>
      <c r="C159" s="194" t="s">
        <v>68</v>
      </c>
      <c r="D159" s="38" t="s">
        <v>1</v>
      </c>
      <c r="E159" s="43" t="s">
        <v>1</v>
      </c>
      <c r="F159" s="38" t="s">
        <v>1</v>
      </c>
      <c r="G159" s="38" t="s">
        <v>1</v>
      </c>
      <c r="H159" s="38" t="s">
        <v>1</v>
      </c>
      <c r="I159" s="38" t="s">
        <v>1</v>
      </c>
      <c r="J159" s="38" t="s">
        <v>1</v>
      </c>
      <c r="K159" s="38" t="s">
        <v>1</v>
      </c>
      <c r="L159" s="38" t="s">
        <v>1</v>
      </c>
      <c r="M159" s="38" t="s">
        <v>1</v>
      </c>
      <c r="N159" s="38" t="s">
        <v>1</v>
      </c>
      <c r="O159" s="38" t="s">
        <v>1</v>
      </c>
      <c r="Q159" s="3"/>
      <c r="R159" s="2"/>
      <c r="S159" s="2"/>
    </row>
    <row r="160" spans="1:19" ht="15" customHeight="1" x14ac:dyDescent="0.3">
      <c r="A160" s="193"/>
      <c r="B160" s="193"/>
      <c r="C160" s="194"/>
      <c r="D160" s="42">
        <v>16</v>
      </c>
      <c r="E160" s="39">
        <v>13</v>
      </c>
      <c r="F160" s="39">
        <v>12</v>
      </c>
      <c r="G160" s="39">
        <v>16</v>
      </c>
      <c r="H160" s="39">
        <v>14</v>
      </c>
      <c r="I160" s="39">
        <v>11</v>
      </c>
      <c r="J160" s="39">
        <v>16</v>
      </c>
      <c r="K160" s="39">
        <v>13</v>
      </c>
      <c r="L160" s="39">
        <v>17</v>
      </c>
      <c r="M160" s="39">
        <v>15</v>
      </c>
      <c r="N160" s="39">
        <v>12</v>
      </c>
      <c r="O160" s="39">
        <v>17</v>
      </c>
      <c r="Q160" s="3"/>
      <c r="R160" s="2"/>
      <c r="S160" s="2"/>
    </row>
    <row r="161" spans="1:25" ht="15" customHeight="1" x14ac:dyDescent="0.3">
      <c r="A161" s="193">
        <v>75</v>
      </c>
      <c r="B161" s="193" t="s">
        <v>121</v>
      </c>
      <c r="C161" s="194" t="s">
        <v>67</v>
      </c>
      <c r="D161" s="38" t="s">
        <v>1</v>
      </c>
      <c r="E161" s="43" t="s">
        <v>1</v>
      </c>
      <c r="F161" s="38" t="s">
        <v>1</v>
      </c>
      <c r="G161" s="38" t="s">
        <v>1</v>
      </c>
      <c r="H161" s="38" t="s">
        <v>1</v>
      </c>
      <c r="I161" s="38" t="s">
        <v>1</v>
      </c>
      <c r="J161" s="38" t="s">
        <v>1</v>
      </c>
      <c r="K161" s="38" t="s">
        <v>1</v>
      </c>
      <c r="L161" s="38" t="s">
        <v>1</v>
      </c>
      <c r="M161" s="38" t="s">
        <v>1</v>
      </c>
      <c r="N161" s="38" t="s">
        <v>1</v>
      </c>
      <c r="O161" s="38" t="s">
        <v>1</v>
      </c>
      <c r="Q161" s="3"/>
      <c r="R161" s="2"/>
      <c r="S161" s="2"/>
    </row>
    <row r="162" spans="1:25" ht="15" customHeight="1" x14ac:dyDescent="0.3">
      <c r="A162" s="193"/>
      <c r="B162" s="193"/>
      <c r="C162" s="194"/>
      <c r="D162" s="42">
        <v>16</v>
      </c>
      <c r="E162" s="39">
        <v>13</v>
      </c>
      <c r="F162" s="39">
        <v>12</v>
      </c>
      <c r="G162" s="39">
        <v>16</v>
      </c>
      <c r="H162" s="39">
        <v>14</v>
      </c>
      <c r="I162" s="39">
        <v>11</v>
      </c>
      <c r="J162" s="39">
        <v>16</v>
      </c>
      <c r="K162" s="39">
        <v>13</v>
      </c>
      <c r="L162" s="39">
        <v>17</v>
      </c>
      <c r="M162" s="39">
        <v>15</v>
      </c>
      <c r="N162" s="39">
        <v>12</v>
      </c>
      <c r="O162" s="39">
        <v>17</v>
      </c>
      <c r="Q162" s="3"/>
      <c r="R162" s="2"/>
      <c r="S162" s="2"/>
    </row>
    <row r="163" spans="1:25" x14ac:dyDescent="0.3">
      <c r="A163" s="193">
        <v>76</v>
      </c>
      <c r="B163" s="193" t="s">
        <v>121</v>
      </c>
      <c r="C163" s="194" t="s">
        <v>66</v>
      </c>
      <c r="D163" s="38" t="s">
        <v>1</v>
      </c>
      <c r="E163" s="38" t="s">
        <v>47</v>
      </c>
      <c r="F163" s="38" t="s">
        <v>1</v>
      </c>
      <c r="G163" s="38" t="s">
        <v>1</v>
      </c>
      <c r="H163" s="38" t="s">
        <v>0</v>
      </c>
      <c r="I163" s="38" t="s">
        <v>1</v>
      </c>
      <c r="J163" s="38" t="s">
        <v>1</v>
      </c>
      <c r="K163" s="38" t="s">
        <v>0</v>
      </c>
      <c r="L163" s="38" t="s">
        <v>1</v>
      </c>
      <c r="M163" s="38" t="s">
        <v>1</v>
      </c>
      <c r="N163" s="38" t="s">
        <v>0</v>
      </c>
      <c r="O163" s="38" t="s">
        <v>1</v>
      </c>
      <c r="Q163" s="3"/>
      <c r="R163" s="2"/>
      <c r="S163" s="2"/>
    </row>
    <row r="164" spans="1:25" ht="30" customHeight="1" x14ac:dyDescent="0.3">
      <c r="A164" s="193"/>
      <c r="B164" s="193"/>
      <c r="C164" s="194"/>
      <c r="D164" s="42">
        <v>18</v>
      </c>
      <c r="E164" s="39">
        <v>15</v>
      </c>
      <c r="F164" s="39">
        <v>14</v>
      </c>
      <c r="G164" s="39">
        <v>18</v>
      </c>
      <c r="H164" s="39">
        <v>16</v>
      </c>
      <c r="I164" s="39">
        <v>13</v>
      </c>
      <c r="J164" s="39">
        <v>18</v>
      </c>
      <c r="K164" s="39">
        <v>15</v>
      </c>
      <c r="L164" s="39">
        <v>19</v>
      </c>
      <c r="M164" s="39">
        <v>17</v>
      </c>
      <c r="N164" s="39">
        <v>14</v>
      </c>
      <c r="O164" s="39">
        <v>19</v>
      </c>
      <c r="Q164" s="3"/>
      <c r="R164" s="2"/>
      <c r="S164" s="2"/>
    </row>
    <row r="165" spans="1:25" ht="22.5" customHeight="1" x14ac:dyDescent="0.3">
      <c r="A165" s="193">
        <v>77</v>
      </c>
      <c r="B165" s="193" t="s">
        <v>121</v>
      </c>
      <c r="C165" s="194" t="s">
        <v>61</v>
      </c>
      <c r="D165" s="38" t="s">
        <v>1</v>
      </c>
      <c r="E165" s="38" t="s">
        <v>1</v>
      </c>
      <c r="F165" s="38" t="s">
        <v>1</v>
      </c>
      <c r="G165" s="38" t="s">
        <v>1</v>
      </c>
      <c r="H165" s="38" t="s">
        <v>1</v>
      </c>
      <c r="I165" s="38" t="s">
        <v>1</v>
      </c>
      <c r="J165" s="38" t="s">
        <v>1</v>
      </c>
      <c r="K165" s="38" t="s">
        <v>1</v>
      </c>
      <c r="L165" s="38" t="s">
        <v>1</v>
      </c>
      <c r="M165" s="38" t="s">
        <v>1</v>
      </c>
      <c r="N165" s="38" t="s">
        <v>1</v>
      </c>
      <c r="O165" s="38" t="s">
        <v>1</v>
      </c>
      <c r="Q165" s="3"/>
      <c r="R165" s="2"/>
      <c r="S165" s="2"/>
    </row>
    <row r="166" spans="1:25" ht="22.5" customHeight="1" x14ac:dyDescent="0.3">
      <c r="A166" s="193"/>
      <c r="B166" s="193"/>
      <c r="C166" s="194"/>
      <c r="D166" s="42">
        <v>17</v>
      </c>
      <c r="E166" s="39">
        <v>14</v>
      </c>
      <c r="F166" s="39">
        <v>13</v>
      </c>
      <c r="G166" s="39">
        <v>17</v>
      </c>
      <c r="H166" s="39">
        <v>15</v>
      </c>
      <c r="I166" s="39">
        <v>12</v>
      </c>
      <c r="J166" s="39">
        <v>17</v>
      </c>
      <c r="K166" s="39">
        <v>14</v>
      </c>
      <c r="L166" s="39">
        <v>18</v>
      </c>
      <c r="M166" s="39">
        <v>16</v>
      </c>
      <c r="N166" s="39">
        <v>13</v>
      </c>
      <c r="O166" s="39">
        <v>18</v>
      </c>
      <c r="Q166" s="3"/>
      <c r="R166" s="2"/>
      <c r="S166" s="2"/>
    </row>
    <row r="167" spans="1:25" ht="15" customHeight="1" x14ac:dyDescent="0.3">
      <c r="A167" s="193">
        <v>78</v>
      </c>
      <c r="B167" s="193" t="s">
        <v>121</v>
      </c>
      <c r="C167" s="194" t="s">
        <v>65</v>
      </c>
      <c r="D167" s="38" t="s">
        <v>1</v>
      </c>
      <c r="E167" s="43" t="s">
        <v>0</v>
      </c>
      <c r="F167" s="38" t="s">
        <v>1</v>
      </c>
      <c r="G167" s="38" t="s">
        <v>1</v>
      </c>
      <c r="H167" s="38" t="s">
        <v>0</v>
      </c>
      <c r="I167" s="38" t="s">
        <v>1</v>
      </c>
      <c r="J167" s="38" t="s">
        <v>1</v>
      </c>
      <c r="K167" s="38" t="s">
        <v>0</v>
      </c>
      <c r="L167" s="38" t="s">
        <v>1</v>
      </c>
      <c r="M167" s="38" t="s">
        <v>1</v>
      </c>
      <c r="N167" s="38" t="s">
        <v>0</v>
      </c>
      <c r="O167" s="38" t="s">
        <v>1</v>
      </c>
      <c r="Q167" s="3"/>
      <c r="R167" s="2"/>
      <c r="S167" s="2"/>
    </row>
    <row r="168" spans="1:25" ht="15" customHeight="1" x14ac:dyDescent="0.3">
      <c r="A168" s="193"/>
      <c r="B168" s="193"/>
      <c r="C168" s="194"/>
      <c r="D168" s="42">
        <v>18</v>
      </c>
      <c r="E168" s="39">
        <v>15</v>
      </c>
      <c r="F168" s="39">
        <v>14</v>
      </c>
      <c r="G168" s="39">
        <v>18</v>
      </c>
      <c r="H168" s="39">
        <v>16</v>
      </c>
      <c r="I168" s="39">
        <v>13</v>
      </c>
      <c r="J168" s="39">
        <v>18</v>
      </c>
      <c r="K168" s="39">
        <v>15</v>
      </c>
      <c r="L168" s="39">
        <v>19</v>
      </c>
      <c r="M168" s="39">
        <v>17</v>
      </c>
      <c r="N168" s="39">
        <v>14</v>
      </c>
      <c r="O168" s="39">
        <v>19</v>
      </c>
      <c r="Q168" s="3"/>
      <c r="R168" s="2"/>
      <c r="S168" s="2"/>
    </row>
    <row r="169" spans="1:25" ht="15" customHeight="1" x14ac:dyDescent="0.3">
      <c r="A169" s="193">
        <v>79</v>
      </c>
      <c r="B169" s="193" t="s">
        <v>121</v>
      </c>
      <c r="C169" s="194" t="s">
        <v>64</v>
      </c>
      <c r="D169" s="41" t="s">
        <v>1</v>
      </c>
      <c r="E169" s="43" t="s">
        <v>0</v>
      </c>
      <c r="F169" s="41" t="s">
        <v>1</v>
      </c>
      <c r="G169" s="41" t="s">
        <v>1</v>
      </c>
      <c r="H169" s="41" t="s">
        <v>0</v>
      </c>
      <c r="I169" s="41" t="s">
        <v>1</v>
      </c>
      <c r="J169" s="41" t="s">
        <v>1</v>
      </c>
      <c r="K169" s="41" t="s">
        <v>0</v>
      </c>
      <c r="L169" s="41" t="s">
        <v>1</v>
      </c>
      <c r="M169" s="41" t="s">
        <v>1</v>
      </c>
      <c r="N169" s="41" t="s">
        <v>0</v>
      </c>
      <c r="O169" s="38" t="s">
        <v>1</v>
      </c>
      <c r="Q169" s="3"/>
      <c r="R169" s="2"/>
      <c r="S169" s="2"/>
    </row>
    <row r="170" spans="1:25" ht="15" customHeight="1" x14ac:dyDescent="0.3">
      <c r="A170" s="193"/>
      <c r="B170" s="193"/>
      <c r="C170" s="194"/>
      <c r="D170" s="42">
        <v>18</v>
      </c>
      <c r="E170" s="39">
        <v>15</v>
      </c>
      <c r="F170" s="39">
        <v>14</v>
      </c>
      <c r="G170" s="39">
        <v>18</v>
      </c>
      <c r="H170" s="39">
        <v>16</v>
      </c>
      <c r="I170" s="39">
        <v>13</v>
      </c>
      <c r="J170" s="39">
        <v>18</v>
      </c>
      <c r="K170" s="39">
        <v>15</v>
      </c>
      <c r="L170" s="39">
        <v>19</v>
      </c>
      <c r="M170" s="39">
        <v>17</v>
      </c>
      <c r="N170" s="39">
        <v>14</v>
      </c>
      <c r="O170" s="39">
        <v>19</v>
      </c>
      <c r="Q170" s="3"/>
      <c r="R170" s="2"/>
      <c r="S170" s="2"/>
    </row>
    <row r="171" spans="1:25" ht="15" customHeight="1" x14ac:dyDescent="0.3">
      <c r="A171" s="193">
        <v>80</v>
      </c>
      <c r="B171" s="193" t="s">
        <v>121</v>
      </c>
      <c r="C171" s="194" t="s">
        <v>43</v>
      </c>
      <c r="D171" s="41" t="s">
        <v>1</v>
      </c>
      <c r="E171" s="41" t="s">
        <v>1</v>
      </c>
      <c r="F171" s="38" t="s">
        <v>1</v>
      </c>
      <c r="G171" s="41" t="s">
        <v>1</v>
      </c>
      <c r="H171" s="38" t="s">
        <v>1</v>
      </c>
      <c r="I171" s="41" t="s">
        <v>1</v>
      </c>
      <c r="J171" s="41" t="s">
        <v>1</v>
      </c>
      <c r="K171" s="41" t="s">
        <v>1</v>
      </c>
      <c r="L171" s="41" t="s">
        <v>1</v>
      </c>
      <c r="M171" s="41" t="s">
        <v>1</v>
      </c>
      <c r="N171" s="41" t="s">
        <v>1</v>
      </c>
      <c r="O171" s="41" t="s">
        <v>1</v>
      </c>
      <c r="Q171" s="3"/>
      <c r="R171" s="2"/>
      <c r="S171" s="2"/>
      <c r="V171" s="15"/>
      <c r="W171" s="15"/>
      <c r="X171" s="15"/>
      <c r="Y171" s="7"/>
    </row>
    <row r="172" spans="1:25" ht="15" customHeight="1" x14ac:dyDescent="0.3">
      <c r="A172" s="193"/>
      <c r="B172" s="193"/>
      <c r="C172" s="194"/>
      <c r="D172" s="42">
        <v>16</v>
      </c>
      <c r="E172" s="39">
        <v>13</v>
      </c>
      <c r="F172" s="39">
        <v>12</v>
      </c>
      <c r="G172" s="39">
        <v>16</v>
      </c>
      <c r="H172" s="39">
        <v>14</v>
      </c>
      <c r="I172" s="39">
        <v>11</v>
      </c>
      <c r="J172" s="39">
        <v>16</v>
      </c>
      <c r="K172" s="39">
        <v>13</v>
      </c>
      <c r="L172" s="39">
        <v>17</v>
      </c>
      <c r="M172" s="39">
        <v>15</v>
      </c>
      <c r="N172" s="39">
        <v>12</v>
      </c>
      <c r="O172" s="39">
        <v>17</v>
      </c>
      <c r="Q172" s="3"/>
      <c r="R172" s="2"/>
      <c r="S172" s="2"/>
      <c r="V172" s="15"/>
      <c r="W172" s="15"/>
      <c r="X172" s="15"/>
      <c r="Y172" s="7"/>
    </row>
    <row r="173" spans="1:25" ht="15" customHeight="1" x14ac:dyDescent="0.3">
      <c r="A173" s="193">
        <v>81</v>
      </c>
      <c r="B173" s="193" t="s">
        <v>121</v>
      </c>
      <c r="C173" s="194" t="s">
        <v>44</v>
      </c>
      <c r="D173" s="41" t="s">
        <v>1</v>
      </c>
      <c r="E173" s="41" t="s">
        <v>1</v>
      </c>
      <c r="F173" s="38" t="s">
        <v>1</v>
      </c>
      <c r="G173" s="41" t="s">
        <v>1</v>
      </c>
      <c r="H173" s="38" t="s">
        <v>1</v>
      </c>
      <c r="I173" s="41" t="s">
        <v>1</v>
      </c>
      <c r="J173" s="41" t="s">
        <v>1</v>
      </c>
      <c r="K173" s="41" t="s">
        <v>1</v>
      </c>
      <c r="L173" s="41" t="s">
        <v>1</v>
      </c>
      <c r="M173" s="41" t="s">
        <v>1</v>
      </c>
      <c r="N173" s="41" t="s">
        <v>1</v>
      </c>
      <c r="O173" s="41" t="s">
        <v>1</v>
      </c>
      <c r="Q173" s="3"/>
      <c r="R173" s="2"/>
      <c r="S173" s="2"/>
    </row>
    <row r="174" spans="1:25" ht="15" customHeight="1" x14ac:dyDescent="0.3">
      <c r="A174" s="193"/>
      <c r="B174" s="193"/>
      <c r="C174" s="194"/>
      <c r="D174" s="42">
        <v>16</v>
      </c>
      <c r="E174" s="39">
        <v>13</v>
      </c>
      <c r="F174" s="39">
        <v>12</v>
      </c>
      <c r="G174" s="39">
        <v>16</v>
      </c>
      <c r="H174" s="39">
        <v>14</v>
      </c>
      <c r="I174" s="39">
        <v>11</v>
      </c>
      <c r="J174" s="39">
        <v>16</v>
      </c>
      <c r="K174" s="39">
        <v>13</v>
      </c>
      <c r="L174" s="39">
        <v>17</v>
      </c>
      <c r="M174" s="39">
        <v>15</v>
      </c>
      <c r="N174" s="39">
        <v>12</v>
      </c>
      <c r="O174" s="39">
        <v>17</v>
      </c>
      <c r="Q174" s="3"/>
      <c r="R174" s="2"/>
      <c r="S174" s="2"/>
    </row>
    <row r="175" spans="1:25" ht="15" customHeight="1" x14ac:dyDescent="0.3">
      <c r="A175" s="193">
        <v>82</v>
      </c>
      <c r="B175" s="193" t="s">
        <v>121</v>
      </c>
      <c r="C175" s="194" t="s">
        <v>45</v>
      </c>
      <c r="D175" s="41" t="s">
        <v>1</v>
      </c>
      <c r="E175" s="41" t="s">
        <v>1</v>
      </c>
      <c r="F175" s="38" t="s">
        <v>1</v>
      </c>
      <c r="G175" s="41" t="s">
        <v>1</v>
      </c>
      <c r="H175" s="38" t="s">
        <v>1</v>
      </c>
      <c r="I175" s="41" t="s">
        <v>1</v>
      </c>
      <c r="J175" s="41" t="s">
        <v>1</v>
      </c>
      <c r="K175" s="41" t="s">
        <v>1</v>
      </c>
      <c r="L175" s="41" t="s">
        <v>1</v>
      </c>
      <c r="M175" s="41" t="s">
        <v>1</v>
      </c>
      <c r="N175" s="41" t="s">
        <v>1</v>
      </c>
      <c r="O175" s="41" t="s">
        <v>1</v>
      </c>
      <c r="Q175" s="3"/>
      <c r="R175" s="2"/>
      <c r="S175" s="2"/>
    </row>
    <row r="176" spans="1:25" ht="15" customHeight="1" x14ac:dyDescent="0.3">
      <c r="A176" s="193"/>
      <c r="B176" s="193"/>
      <c r="C176" s="194"/>
      <c r="D176" s="42">
        <v>16</v>
      </c>
      <c r="E176" s="39">
        <v>13</v>
      </c>
      <c r="F176" s="39">
        <v>12</v>
      </c>
      <c r="G176" s="39">
        <v>16</v>
      </c>
      <c r="H176" s="39">
        <v>14</v>
      </c>
      <c r="I176" s="39">
        <v>11</v>
      </c>
      <c r="J176" s="39">
        <v>16</v>
      </c>
      <c r="K176" s="39">
        <v>13</v>
      </c>
      <c r="L176" s="39">
        <v>17</v>
      </c>
      <c r="M176" s="39">
        <v>15</v>
      </c>
      <c r="N176" s="39">
        <v>12</v>
      </c>
      <c r="O176" s="39">
        <v>17</v>
      </c>
      <c r="Q176" s="3"/>
      <c r="R176" s="2"/>
      <c r="S176" s="2"/>
    </row>
    <row r="177" spans="1:25" ht="15" customHeight="1" x14ac:dyDescent="0.3">
      <c r="A177" s="193">
        <v>83</v>
      </c>
      <c r="B177" s="193" t="s">
        <v>126</v>
      </c>
      <c r="C177" s="194" t="s">
        <v>48</v>
      </c>
      <c r="D177" s="41" t="s">
        <v>1</v>
      </c>
      <c r="E177" s="41" t="s">
        <v>47</v>
      </c>
      <c r="F177" s="38" t="s">
        <v>1</v>
      </c>
      <c r="G177" s="41" t="s">
        <v>1</v>
      </c>
      <c r="H177" s="38" t="s">
        <v>1</v>
      </c>
      <c r="I177" s="41" t="s">
        <v>1</v>
      </c>
      <c r="J177" s="41" t="s">
        <v>1</v>
      </c>
      <c r="K177" s="41" t="s">
        <v>1</v>
      </c>
      <c r="L177" s="38" t="s">
        <v>1</v>
      </c>
      <c r="M177" s="41" t="s">
        <v>1</v>
      </c>
      <c r="N177" s="41" t="s">
        <v>1</v>
      </c>
      <c r="O177" s="41" t="s">
        <v>1</v>
      </c>
      <c r="P177" s="32"/>
      <c r="Q177" s="3"/>
      <c r="R177" s="2"/>
      <c r="S177" s="2"/>
    </row>
    <row r="178" spans="1:25" ht="15" customHeight="1" x14ac:dyDescent="0.3">
      <c r="A178" s="193"/>
      <c r="B178" s="193"/>
      <c r="C178" s="194"/>
      <c r="D178" s="42">
        <v>16</v>
      </c>
      <c r="E178" s="39">
        <v>13</v>
      </c>
      <c r="F178" s="39">
        <v>12</v>
      </c>
      <c r="G178" s="39">
        <v>16</v>
      </c>
      <c r="H178" s="39">
        <v>14</v>
      </c>
      <c r="I178" s="39">
        <v>11</v>
      </c>
      <c r="J178" s="39">
        <v>16</v>
      </c>
      <c r="K178" s="39">
        <v>13</v>
      </c>
      <c r="L178" s="39">
        <v>17</v>
      </c>
      <c r="M178" s="39">
        <v>15</v>
      </c>
      <c r="N178" s="39">
        <v>12</v>
      </c>
      <c r="O178" s="39">
        <v>17</v>
      </c>
      <c r="P178" s="32"/>
      <c r="Q178" s="3"/>
      <c r="R178" s="2"/>
      <c r="S178" s="2"/>
    </row>
    <row r="179" spans="1:25" ht="15" customHeight="1" x14ac:dyDescent="0.3">
      <c r="A179" s="193">
        <v>84</v>
      </c>
      <c r="B179" s="193" t="s">
        <v>121</v>
      </c>
      <c r="C179" s="194" t="s">
        <v>18</v>
      </c>
      <c r="D179" s="41"/>
      <c r="E179" s="41"/>
      <c r="F179" s="38" t="s">
        <v>1</v>
      </c>
      <c r="G179" s="41"/>
      <c r="H179" s="41"/>
      <c r="I179" s="41" t="s">
        <v>1</v>
      </c>
      <c r="J179" s="41"/>
      <c r="K179" s="41"/>
      <c r="L179" s="41" t="s">
        <v>1</v>
      </c>
      <c r="M179" s="41"/>
      <c r="N179" s="41"/>
      <c r="O179" s="41" t="s">
        <v>1</v>
      </c>
      <c r="Q179" s="3"/>
      <c r="R179" s="2"/>
      <c r="S179" s="2"/>
    </row>
    <row r="180" spans="1:25" ht="15" customHeight="1" x14ac:dyDescent="0.3">
      <c r="A180" s="193"/>
      <c r="B180" s="193"/>
      <c r="C180" s="194"/>
      <c r="D180" s="44"/>
      <c r="E180" s="39"/>
      <c r="F180" s="39">
        <v>12</v>
      </c>
      <c r="G180" s="39"/>
      <c r="H180" s="39"/>
      <c r="I180" s="39">
        <v>11</v>
      </c>
      <c r="J180" s="39"/>
      <c r="K180" s="39"/>
      <c r="L180" s="39">
        <v>17</v>
      </c>
      <c r="M180" s="39"/>
      <c r="N180" s="39"/>
      <c r="O180" s="39">
        <v>17</v>
      </c>
      <c r="Q180" s="3"/>
      <c r="R180" s="2"/>
      <c r="S180" s="2"/>
    </row>
    <row r="181" spans="1:25" ht="15" customHeight="1" x14ac:dyDescent="0.3">
      <c r="A181" s="193">
        <v>85</v>
      </c>
      <c r="B181" s="193" t="s">
        <v>121</v>
      </c>
      <c r="C181" s="194" t="s">
        <v>55</v>
      </c>
      <c r="D181" s="41" t="s">
        <v>1</v>
      </c>
      <c r="E181" s="41" t="s">
        <v>1</v>
      </c>
      <c r="F181" s="38" t="s">
        <v>1</v>
      </c>
      <c r="G181" s="41" t="s">
        <v>1</v>
      </c>
      <c r="H181" s="41" t="s">
        <v>1</v>
      </c>
      <c r="I181" s="41" t="s">
        <v>1</v>
      </c>
      <c r="J181" s="41" t="s">
        <v>1</v>
      </c>
      <c r="K181" s="41" t="s">
        <v>1</v>
      </c>
      <c r="L181" s="41" t="s">
        <v>1</v>
      </c>
      <c r="M181" s="41" t="s">
        <v>1</v>
      </c>
      <c r="N181" s="41" t="s">
        <v>1</v>
      </c>
      <c r="O181" s="41" t="s">
        <v>1</v>
      </c>
      <c r="Q181" s="3"/>
      <c r="R181" s="2"/>
      <c r="S181" s="2"/>
      <c r="V181" s="15"/>
      <c r="W181" s="15"/>
      <c r="X181" s="15"/>
      <c r="Y181" s="7"/>
    </row>
    <row r="182" spans="1:25" ht="15" customHeight="1" x14ac:dyDescent="0.3">
      <c r="A182" s="193"/>
      <c r="B182" s="193"/>
      <c r="C182" s="194"/>
      <c r="D182" s="42">
        <v>17</v>
      </c>
      <c r="E182" s="39">
        <v>14</v>
      </c>
      <c r="F182" s="39">
        <v>13</v>
      </c>
      <c r="G182" s="39">
        <v>17</v>
      </c>
      <c r="H182" s="39">
        <v>15</v>
      </c>
      <c r="I182" s="39">
        <v>12</v>
      </c>
      <c r="J182" s="39">
        <v>17</v>
      </c>
      <c r="K182" s="39">
        <v>14</v>
      </c>
      <c r="L182" s="39">
        <v>18</v>
      </c>
      <c r="M182" s="39">
        <v>16</v>
      </c>
      <c r="N182" s="39">
        <v>13</v>
      </c>
      <c r="O182" s="39">
        <v>18</v>
      </c>
      <c r="Q182" s="3"/>
      <c r="R182" s="2"/>
      <c r="S182" s="2"/>
      <c r="V182" s="15"/>
      <c r="W182" s="15"/>
      <c r="X182" s="15"/>
      <c r="Y182" s="7"/>
    </row>
    <row r="183" spans="1:25" ht="15" customHeight="1" x14ac:dyDescent="0.3">
      <c r="A183" s="193">
        <v>86</v>
      </c>
      <c r="B183" s="193" t="s">
        <v>121</v>
      </c>
      <c r="C183" s="194" t="s">
        <v>56</v>
      </c>
      <c r="D183" s="38" t="s">
        <v>1</v>
      </c>
      <c r="E183" s="38" t="s">
        <v>1</v>
      </c>
      <c r="F183" s="38" t="s">
        <v>1</v>
      </c>
      <c r="G183" s="38" t="s">
        <v>1</v>
      </c>
      <c r="H183" s="38" t="s">
        <v>1</v>
      </c>
      <c r="I183" s="38" t="s">
        <v>1</v>
      </c>
      <c r="J183" s="38" t="s">
        <v>1</v>
      </c>
      <c r="K183" s="38" t="s">
        <v>1</v>
      </c>
      <c r="L183" s="38" t="s">
        <v>1</v>
      </c>
      <c r="M183" s="38" t="s">
        <v>1</v>
      </c>
      <c r="N183" s="38" t="s">
        <v>1</v>
      </c>
      <c r="O183" s="38" t="s">
        <v>1</v>
      </c>
      <c r="Q183" s="3"/>
      <c r="R183" s="2"/>
      <c r="S183" s="2"/>
      <c r="V183" s="15"/>
      <c r="W183" s="15"/>
      <c r="X183" s="15"/>
      <c r="Y183" s="7"/>
    </row>
    <row r="184" spans="1:25" ht="15" customHeight="1" x14ac:dyDescent="0.3">
      <c r="A184" s="193"/>
      <c r="B184" s="193"/>
      <c r="C184" s="194"/>
      <c r="D184" s="42">
        <v>17</v>
      </c>
      <c r="E184" s="39">
        <v>14</v>
      </c>
      <c r="F184" s="39">
        <v>13</v>
      </c>
      <c r="G184" s="39">
        <v>17</v>
      </c>
      <c r="H184" s="39">
        <v>15</v>
      </c>
      <c r="I184" s="39">
        <v>12</v>
      </c>
      <c r="J184" s="39">
        <v>17</v>
      </c>
      <c r="K184" s="39">
        <v>14</v>
      </c>
      <c r="L184" s="39">
        <v>18</v>
      </c>
      <c r="M184" s="39">
        <v>16</v>
      </c>
      <c r="N184" s="39">
        <v>13</v>
      </c>
      <c r="O184" s="39">
        <v>18</v>
      </c>
      <c r="Q184" s="3"/>
      <c r="R184" s="2"/>
      <c r="S184" s="2"/>
      <c r="V184" s="15"/>
      <c r="W184" s="15"/>
      <c r="X184" s="15"/>
      <c r="Y184" s="7"/>
    </row>
    <row r="185" spans="1:25" ht="15" customHeight="1" x14ac:dyDescent="0.3">
      <c r="A185" s="193">
        <v>87</v>
      </c>
      <c r="B185" s="193" t="s">
        <v>121</v>
      </c>
      <c r="C185" s="194" t="s">
        <v>130</v>
      </c>
      <c r="D185" s="41" t="s">
        <v>1</v>
      </c>
      <c r="E185" s="41" t="s">
        <v>0</v>
      </c>
      <c r="F185" s="38" t="s">
        <v>1</v>
      </c>
      <c r="G185" s="41" t="s">
        <v>1</v>
      </c>
      <c r="H185" s="41" t="s">
        <v>0</v>
      </c>
      <c r="I185" s="41" t="s">
        <v>1</v>
      </c>
      <c r="J185" s="41" t="s">
        <v>1</v>
      </c>
      <c r="K185" s="41" t="s">
        <v>0</v>
      </c>
      <c r="L185" s="41" t="s">
        <v>1</v>
      </c>
      <c r="M185" s="41" t="s">
        <v>1</v>
      </c>
      <c r="N185" s="41" t="s">
        <v>0</v>
      </c>
      <c r="O185" s="41" t="s">
        <v>1</v>
      </c>
      <c r="Q185" s="3"/>
      <c r="R185" s="2"/>
      <c r="S185" s="2"/>
    </row>
    <row r="186" spans="1:25" ht="15" customHeight="1" x14ac:dyDescent="0.3">
      <c r="A186" s="193"/>
      <c r="B186" s="193"/>
      <c r="C186" s="194"/>
      <c r="D186" s="42">
        <v>16</v>
      </c>
      <c r="E186" s="39">
        <v>13</v>
      </c>
      <c r="F186" s="39">
        <v>12</v>
      </c>
      <c r="G186" s="39">
        <v>16</v>
      </c>
      <c r="H186" s="39">
        <v>14</v>
      </c>
      <c r="I186" s="39">
        <v>11</v>
      </c>
      <c r="J186" s="39">
        <v>16</v>
      </c>
      <c r="K186" s="39">
        <v>13</v>
      </c>
      <c r="L186" s="39">
        <v>17</v>
      </c>
      <c r="M186" s="39">
        <v>15</v>
      </c>
      <c r="N186" s="39">
        <v>12</v>
      </c>
      <c r="O186" s="39">
        <v>17</v>
      </c>
      <c r="Q186" s="3"/>
      <c r="R186" s="2"/>
      <c r="S186" s="2"/>
    </row>
    <row r="187" spans="1:25" ht="15" customHeight="1" x14ac:dyDescent="0.3">
      <c r="A187" s="193">
        <v>88</v>
      </c>
      <c r="B187" s="193" t="s">
        <v>121</v>
      </c>
      <c r="C187" s="194" t="s">
        <v>131</v>
      </c>
      <c r="D187" s="41" t="s">
        <v>1</v>
      </c>
      <c r="E187" s="41" t="s">
        <v>0</v>
      </c>
      <c r="F187" s="38" t="s">
        <v>1</v>
      </c>
      <c r="G187" s="41" t="s">
        <v>1</v>
      </c>
      <c r="H187" s="41" t="s">
        <v>0</v>
      </c>
      <c r="I187" s="41" t="s">
        <v>1</v>
      </c>
      <c r="J187" s="41" t="s">
        <v>1</v>
      </c>
      <c r="K187" s="41" t="s">
        <v>0</v>
      </c>
      <c r="L187" s="41" t="s">
        <v>1</v>
      </c>
      <c r="M187" s="41" t="s">
        <v>1</v>
      </c>
      <c r="N187" s="41" t="s">
        <v>0</v>
      </c>
      <c r="O187" s="41" t="s">
        <v>1</v>
      </c>
      <c r="Q187" s="3"/>
      <c r="R187" s="2"/>
      <c r="S187" s="2"/>
    </row>
    <row r="188" spans="1:25" ht="15" customHeight="1" x14ac:dyDescent="0.3">
      <c r="A188" s="193"/>
      <c r="B188" s="193"/>
      <c r="C188" s="194"/>
      <c r="D188" s="42">
        <v>16</v>
      </c>
      <c r="E188" s="39">
        <v>13</v>
      </c>
      <c r="F188" s="39">
        <v>12</v>
      </c>
      <c r="G188" s="39">
        <v>16</v>
      </c>
      <c r="H188" s="39">
        <v>14</v>
      </c>
      <c r="I188" s="39">
        <v>11</v>
      </c>
      <c r="J188" s="39">
        <v>16</v>
      </c>
      <c r="K188" s="39">
        <v>13</v>
      </c>
      <c r="L188" s="39">
        <v>17</v>
      </c>
      <c r="M188" s="39">
        <v>15</v>
      </c>
      <c r="N188" s="39">
        <v>12</v>
      </c>
      <c r="O188" s="39">
        <v>17</v>
      </c>
      <c r="Q188" s="3"/>
      <c r="R188" s="2"/>
      <c r="S188" s="2"/>
    </row>
    <row r="189" spans="1:25" ht="15" customHeight="1" x14ac:dyDescent="0.3">
      <c r="A189" s="193">
        <v>89</v>
      </c>
      <c r="B189" s="193" t="s">
        <v>121</v>
      </c>
      <c r="C189" s="194" t="s">
        <v>28</v>
      </c>
      <c r="D189" s="41" t="s">
        <v>1</v>
      </c>
      <c r="E189" s="41" t="s">
        <v>1</v>
      </c>
      <c r="F189" s="41" t="s">
        <v>0</v>
      </c>
      <c r="G189" s="41" t="s">
        <v>1</v>
      </c>
      <c r="H189" s="41" t="s">
        <v>1</v>
      </c>
      <c r="I189" s="41" t="s">
        <v>0</v>
      </c>
      <c r="J189" s="41" t="s">
        <v>1</v>
      </c>
      <c r="K189" s="41" t="s">
        <v>1</v>
      </c>
      <c r="L189" s="41" t="s">
        <v>47</v>
      </c>
      <c r="M189" s="41" t="s">
        <v>1</v>
      </c>
      <c r="N189" s="41" t="s">
        <v>1</v>
      </c>
      <c r="O189" s="41" t="s">
        <v>0</v>
      </c>
      <c r="Q189" s="3"/>
      <c r="R189" s="2"/>
      <c r="S189" s="2"/>
    </row>
    <row r="190" spans="1:25" ht="15" customHeight="1" x14ac:dyDescent="0.3">
      <c r="A190" s="193"/>
      <c r="B190" s="193"/>
      <c r="C190" s="194"/>
      <c r="D190" s="42">
        <v>18</v>
      </c>
      <c r="E190" s="39">
        <v>15</v>
      </c>
      <c r="F190" s="39">
        <v>14</v>
      </c>
      <c r="G190" s="39">
        <v>18</v>
      </c>
      <c r="H190" s="39">
        <v>16</v>
      </c>
      <c r="I190" s="39">
        <v>13</v>
      </c>
      <c r="J190" s="39">
        <v>18</v>
      </c>
      <c r="K190" s="39">
        <v>15</v>
      </c>
      <c r="L190" s="39">
        <v>19</v>
      </c>
      <c r="M190" s="39">
        <v>17</v>
      </c>
      <c r="N190" s="39">
        <v>14</v>
      </c>
      <c r="O190" s="39">
        <v>19</v>
      </c>
      <c r="Q190" s="3"/>
      <c r="R190" s="2"/>
      <c r="S190" s="2"/>
    </row>
    <row r="191" spans="1:25" ht="15" customHeight="1" x14ac:dyDescent="0.3">
      <c r="A191" s="193">
        <v>90</v>
      </c>
      <c r="B191" s="193" t="s">
        <v>126</v>
      </c>
      <c r="C191" s="194" t="s">
        <v>54</v>
      </c>
      <c r="D191" s="41" t="s">
        <v>1</v>
      </c>
      <c r="E191" s="41" t="s">
        <v>0</v>
      </c>
      <c r="F191" s="41" t="s">
        <v>1</v>
      </c>
      <c r="G191" s="41" t="s">
        <v>1</v>
      </c>
      <c r="H191" s="41" t="s">
        <v>0</v>
      </c>
      <c r="I191" s="41" t="s">
        <v>1</v>
      </c>
      <c r="J191" s="41" t="s">
        <v>1</v>
      </c>
      <c r="K191" s="41" t="s">
        <v>0</v>
      </c>
      <c r="L191" s="41" t="s">
        <v>1</v>
      </c>
      <c r="M191" s="41" t="s">
        <v>1</v>
      </c>
      <c r="N191" s="41" t="s">
        <v>0</v>
      </c>
      <c r="O191" s="41" t="s">
        <v>1</v>
      </c>
      <c r="Q191" s="3"/>
      <c r="R191" s="2"/>
      <c r="S191" s="2"/>
    </row>
    <row r="192" spans="1:25" ht="15" customHeight="1" x14ac:dyDescent="0.3">
      <c r="A192" s="193"/>
      <c r="B192" s="193"/>
      <c r="C192" s="194"/>
      <c r="D192" s="42">
        <v>16</v>
      </c>
      <c r="E192" s="39">
        <v>13</v>
      </c>
      <c r="F192" s="39">
        <v>12</v>
      </c>
      <c r="G192" s="39">
        <v>16</v>
      </c>
      <c r="H192" s="39">
        <v>14</v>
      </c>
      <c r="I192" s="39">
        <v>11</v>
      </c>
      <c r="J192" s="39">
        <v>16</v>
      </c>
      <c r="K192" s="39">
        <v>13</v>
      </c>
      <c r="L192" s="39">
        <v>17</v>
      </c>
      <c r="M192" s="39">
        <v>15</v>
      </c>
      <c r="N192" s="39">
        <v>12</v>
      </c>
      <c r="O192" s="39">
        <v>17</v>
      </c>
      <c r="Q192" s="3"/>
      <c r="R192" s="2"/>
      <c r="S192" s="2"/>
    </row>
    <row r="193" spans="1:19" ht="15" customHeight="1" x14ac:dyDescent="0.3">
      <c r="A193" s="193">
        <v>91</v>
      </c>
      <c r="B193" s="193" t="s">
        <v>126</v>
      </c>
      <c r="C193" s="194" t="s">
        <v>93</v>
      </c>
      <c r="D193" s="38" t="s">
        <v>1</v>
      </c>
      <c r="E193" s="38" t="s">
        <v>0</v>
      </c>
      <c r="F193" s="38" t="s">
        <v>1</v>
      </c>
      <c r="G193" s="38" t="s">
        <v>1</v>
      </c>
      <c r="H193" s="38" t="s">
        <v>0</v>
      </c>
      <c r="I193" s="38" t="s">
        <v>1</v>
      </c>
      <c r="J193" s="38" t="s">
        <v>1</v>
      </c>
      <c r="K193" s="38" t="s">
        <v>0</v>
      </c>
      <c r="L193" s="38" t="s">
        <v>47</v>
      </c>
      <c r="M193" s="38" t="s">
        <v>1</v>
      </c>
      <c r="N193" s="38" t="s">
        <v>1</v>
      </c>
      <c r="O193" s="38" t="s">
        <v>0</v>
      </c>
      <c r="Q193" s="3"/>
      <c r="R193" s="2"/>
      <c r="S193" s="2"/>
    </row>
    <row r="194" spans="1:19" ht="15" customHeight="1" x14ac:dyDescent="0.3">
      <c r="A194" s="193"/>
      <c r="B194" s="193"/>
      <c r="C194" s="194"/>
      <c r="D194" s="42">
        <v>18</v>
      </c>
      <c r="E194" s="39">
        <v>15</v>
      </c>
      <c r="F194" s="39">
        <v>14</v>
      </c>
      <c r="G194" s="39">
        <v>18</v>
      </c>
      <c r="H194" s="39">
        <v>16</v>
      </c>
      <c r="I194" s="39">
        <v>13</v>
      </c>
      <c r="J194" s="39">
        <v>18</v>
      </c>
      <c r="K194" s="39">
        <v>15</v>
      </c>
      <c r="L194" s="39">
        <v>19</v>
      </c>
      <c r="M194" s="39">
        <v>17</v>
      </c>
      <c r="N194" s="39">
        <v>14</v>
      </c>
      <c r="O194" s="39">
        <v>19</v>
      </c>
      <c r="Q194" s="3"/>
      <c r="R194" s="2"/>
      <c r="S194" s="2"/>
    </row>
    <row r="195" spans="1:19" ht="15" customHeight="1" x14ac:dyDescent="0.3">
      <c r="A195" s="193">
        <v>92</v>
      </c>
      <c r="B195" s="193" t="s">
        <v>126</v>
      </c>
      <c r="C195" s="194" t="s">
        <v>51</v>
      </c>
      <c r="D195" s="38" t="s">
        <v>1</v>
      </c>
      <c r="E195" s="38" t="s">
        <v>1</v>
      </c>
      <c r="F195" s="38" t="s">
        <v>1</v>
      </c>
      <c r="G195" s="38" t="s">
        <v>1</v>
      </c>
      <c r="H195" s="38" t="s">
        <v>1</v>
      </c>
      <c r="I195" s="38" t="s">
        <v>1</v>
      </c>
      <c r="J195" s="38" t="s">
        <v>1</v>
      </c>
      <c r="K195" s="38" t="s">
        <v>1</v>
      </c>
      <c r="L195" s="38" t="s">
        <v>1</v>
      </c>
      <c r="M195" s="38" t="s">
        <v>1</v>
      </c>
      <c r="N195" s="38" t="s">
        <v>1</v>
      </c>
      <c r="O195" s="38" t="s">
        <v>1</v>
      </c>
      <c r="Q195" s="3"/>
      <c r="R195" s="2"/>
      <c r="S195" s="2"/>
    </row>
    <row r="196" spans="1:19" ht="15" customHeight="1" x14ac:dyDescent="0.3">
      <c r="A196" s="193"/>
      <c r="B196" s="193"/>
      <c r="C196" s="194"/>
      <c r="D196" s="42">
        <v>18</v>
      </c>
      <c r="E196" s="39">
        <v>15</v>
      </c>
      <c r="F196" s="39">
        <v>14</v>
      </c>
      <c r="G196" s="39">
        <v>18</v>
      </c>
      <c r="H196" s="39">
        <v>16</v>
      </c>
      <c r="I196" s="39">
        <v>13</v>
      </c>
      <c r="J196" s="39">
        <v>18</v>
      </c>
      <c r="K196" s="39">
        <v>15</v>
      </c>
      <c r="L196" s="39">
        <v>19</v>
      </c>
      <c r="M196" s="39">
        <v>17</v>
      </c>
      <c r="N196" s="39">
        <v>14</v>
      </c>
      <c r="O196" s="39">
        <v>19</v>
      </c>
    </row>
    <row r="197" spans="1:19" ht="22.5" customHeight="1" x14ac:dyDescent="0.3">
      <c r="A197" s="193">
        <v>93</v>
      </c>
      <c r="B197" s="193" t="s">
        <v>126</v>
      </c>
      <c r="C197" s="194" t="s">
        <v>53</v>
      </c>
      <c r="D197" s="38" t="s">
        <v>1</v>
      </c>
      <c r="E197" s="38" t="s">
        <v>1</v>
      </c>
      <c r="F197" s="38" t="s">
        <v>1</v>
      </c>
      <c r="G197" s="38" t="s">
        <v>1</v>
      </c>
      <c r="H197" s="38" t="s">
        <v>1</v>
      </c>
      <c r="I197" s="38" t="s">
        <v>1</v>
      </c>
      <c r="J197" s="38" t="s">
        <v>1</v>
      </c>
      <c r="K197" s="38" t="s">
        <v>1</v>
      </c>
      <c r="L197" s="38" t="s">
        <v>1</v>
      </c>
      <c r="M197" s="38" t="s">
        <v>1</v>
      </c>
      <c r="N197" s="38" t="s">
        <v>1</v>
      </c>
      <c r="O197" s="38" t="s">
        <v>1</v>
      </c>
      <c r="Q197" s="3"/>
      <c r="R197" s="2"/>
      <c r="S197" s="2"/>
    </row>
    <row r="198" spans="1:19" ht="22.5" customHeight="1" x14ac:dyDescent="0.3">
      <c r="A198" s="193"/>
      <c r="B198" s="193"/>
      <c r="C198" s="194"/>
      <c r="D198" s="42">
        <v>17</v>
      </c>
      <c r="E198" s="39">
        <v>14</v>
      </c>
      <c r="F198" s="39">
        <v>13</v>
      </c>
      <c r="G198" s="39">
        <v>17</v>
      </c>
      <c r="H198" s="39">
        <v>15</v>
      </c>
      <c r="I198" s="39">
        <v>12</v>
      </c>
      <c r="J198" s="39">
        <v>17</v>
      </c>
      <c r="K198" s="39">
        <v>14</v>
      </c>
      <c r="L198" s="39">
        <v>18</v>
      </c>
      <c r="M198" s="39">
        <v>16</v>
      </c>
      <c r="N198" s="39">
        <v>13</v>
      </c>
      <c r="O198" s="39">
        <v>18</v>
      </c>
      <c r="Q198" s="3"/>
      <c r="R198" s="2"/>
      <c r="S198" s="2"/>
    </row>
    <row r="199" spans="1:19" ht="22.5" customHeight="1" x14ac:dyDescent="0.3">
      <c r="A199" s="193">
        <v>94</v>
      </c>
      <c r="B199" s="193" t="s">
        <v>126</v>
      </c>
      <c r="C199" s="194" t="s">
        <v>52</v>
      </c>
      <c r="D199" s="38" t="s">
        <v>1</v>
      </c>
      <c r="E199" s="38" t="s">
        <v>1</v>
      </c>
      <c r="F199" s="38" t="s">
        <v>1</v>
      </c>
      <c r="G199" s="38" t="s">
        <v>1</v>
      </c>
      <c r="H199" s="38" t="s">
        <v>1</v>
      </c>
      <c r="I199" s="38" t="s">
        <v>1</v>
      </c>
      <c r="J199" s="38" t="s">
        <v>1</v>
      </c>
      <c r="K199" s="38" t="s">
        <v>1</v>
      </c>
      <c r="L199" s="38" t="s">
        <v>1</v>
      </c>
      <c r="M199" s="38" t="s">
        <v>1</v>
      </c>
      <c r="N199" s="38" t="s">
        <v>1</v>
      </c>
      <c r="O199" s="38" t="s">
        <v>1</v>
      </c>
      <c r="Q199" s="3"/>
      <c r="R199" s="2"/>
      <c r="S199" s="2"/>
    </row>
    <row r="200" spans="1:19" ht="22.5" customHeight="1" x14ac:dyDescent="0.3">
      <c r="A200" s="193"/>
      <c r="B200" s="193"/>
      <c r="C200" s="194"/>
      <c r="D200" s="42">
        <v>17</v>
      </c>
      <c r="E200" s="39">
        <v>14</v>
      </c>
      <c r="F200" s="39">
        <v>13</v>
      </c>
      <c r="G200" s="39">
        <v>17</v>
      </c>
      <c r="H200" s="39">
        <v>15</v>
      </c>
      <c r="I200" s="39">
        <v>12</v>
      </c>
      <c r="J200" s="39">
        <v>17</v>
      </c>
      <c r="K200" s="39">
        <v>14</v>
      </c>
      <c r="L200" s="39">
        <v>18</v>
      </c>
      <c r="M200" s="39">
        <v>16</v>
      </c>
      <c r="N200" s="39">
        <v>13</v>
      </c>
      <c r="O200" s="39">
        <v>18</v>
      </c>
      <c r="Q200" s="3"/>
      <c r="R200" s="2"/>
      <c r="S200" s="2"/>
    </row>
    <row r="201" spans="1:19" ht="15" customHeight="1" x14ac:dyDescent="0.3">
      <c r="A201" s="193">
        <v>95</v>
      </c>
      <c r="B201" s="193" t="s">
        <v>126</v>
      </c>
      <c r="C201" s="194" t="s">
        <v>46</v>
      </c>
      <c r="D201" s="41" t="s">
        <v>1</v>
      </c>
      <c r="E201" s="41" t="s">
        <v>0</v>
      </c>
      <c r="F201" s="38" t="s">
        <v>1</v>
      </c>
      <c r="G201" s="38" t="s">
        <v>1</v>
      </c>
      <c r="H201" s="41" t="s">
        <v>0</v>
      </c>
      <c r="I201" s="41" t="s">
        <v>1</v>
      </c>
      <c r="J201" s="41" t="s">
        <v>1</v>
      </c>
      <c r="K201" s="41" t="s">
        <v>0</v>
      </c>
      <c r="L201" s="41" t="s">
        <v>1</v>
      </c>
      <c r="M201" s="41" t="s">
        <v>1</v>
      </c>
      <c r="N201" s="41" t="s">
        <v>0</v>
      </c>
      <c r="O201" s="38" t="s">
        <v>1</v>
      </c>
      <c r="P201" s="12"/>
    </row>
    <row r="202" spans="1:19" ht="15" customHeight="1" x14ac:dyDescent="0.3">
      <c r="A202" s="193"/>
      <c r="B202" s="193"/>
      <c r="C202" s="194"/>
      <c r="D202" s="42">
        <v>18</v>
      </c>
      <c r="E202" s="39">
        <v>15</v>
      </c>
      <c r="F202" s="39">
        <v>14</v>
      </c>
      <c r="G202" s="39">
        <v>18</v>
      </c>
      <c r="H202" s="39">
        <v>16</v>
      </c>
      <c r="I202" s="39">
        <v>13</v>
      </c>
      <c r="J202" s="39">
        <v>18</v>
      </c>
      <c r="K202" s="39">
        <v>15</v>
      </c>
      <c r="L202" s="39">
        <v>19</v>
      </c>
      <c r="M202" s="39">
        <v>17</v>
      </c>
      <c r="N202" s="39">
        <v>14</v>
      </c>
      <c r="O202" s="39">
        <v>19</v>
      </c>
      <c r="P202" s="12"/>
    </row>
    <row r="203" spans="1:19" ht="15" customHeight="1" x14ac:dyDescent="0.3">
      <c r="A203" s="192"/>
      <c r="B203" s="36"/>
      <c r="C203" s="35"/>
      <c r="D203" s="10"/>
      <c r="E203" s="10"/>
      <c r="F203" s="10"/>
      <c r="G203" s="10"/>
      <c r="H203" s="10"/>
      <c r="I203" s="10"/>
      <c r="J203" s="10"/>
      <c r="K203" s="10"/>
      <c r="L203" s="10"/>
      <c r="M203" s="10"/>
      <c r="N203" s="10"/>
      <c r="O203" s="10"/>
    </row>
    <row r="204" spans="1:19" x14ac:dyDescent="0.3">
      <c r="A204" s="192"/>
      <c r="B204" s="36"/>
      <c r="C204" s="195" t="s">
        <v>25</v>
      </c>
      <c r="D204" s="195"/>
      <c r="E204" s="195"/>
      <c r="F204" s="195"/>
      <c r="G204" s="195"/>
      <c r="H204" s="195"/>
      <c r="I204" s="195"/>
      <c r="J204" s="195"/>
      <c r="K204" s="195"/>
      <c r="L204" s="21"/>
      <c r="M204" s="21"/>
      <c r="N204" s="21"/>
      <c r="O204" s="21"/>
    </row>
    <row r="205" spans="1:19" ht="15" customHeight="1" x14ac:dyDescent="0.3">
      <c r="A205" s="192"/>
      <c r="B205" s="36"/>
      <c r="C205" s="35"/>
      <c r="D205" s="9"/>
      <c r="E205" s="9"/>
      <c r="F205" s="10"/>
      <c r="G205" s="9"/>
      <c r="H205" s="9"/>
      <c r="I205" s="9"/>
      <c r="J205" s="9"/>
      <c r="K205" s="9"/>
      <c r="L205" s="9"/>
      <c r="M205" s="9"/>
      <c r="N205" s="9"/>
      <c r="O205" s="9"/>
    </row>
    <row r="206" spans="1:19" x14ac:dyDescent="0.3">
      <c r="A206" s="192"/>
      <c r="B206" s="36"/>
      <c r="C206" s="18" t="s">
        <v>49</v>
      </c>
      <c r="I206" s="7"/>
      <c r="L206" s="28" t="s">
        <v>49</v>
      </c>
      <c r="M206" s="28"/>
      <c r="N206" s="28"/>
    </row>
    <row r="207" spans="1:19" x14ac:dyDescent="0.3">
      <c r="C207" s="13" t="s">
        <v>10</v>
      </c>
      <c r="D207" s="13"/>
      <c r="I207" s="7"/>
      <c r="L207" s="17" t="s">
        <v>20</v>
      </c>
      <c r="M207" s="17"/>
      <c r="N207" s="17"/>
    </row>
    <row r="208" spans="1:19" ht="35.25" customHeight="1" x14ac:dyDescent="0.3">
      <c r="C208" s="37" t="s">
        <v>21</v>
      </c>
      <c r="D208" s="37" t="s">
        <v>21</v>
      </c>
      <c r="E208" s="37" t="s">
        <v>21</v>
      </c>
      <c r="I208" s="7"/>
      <c r="L208" s="37" t="s">
        <v>21</v>
      </c>
      <c r="M208" s="37"/>
      <c r="N208" s="37" t="s">
        <v>21</v>
      </c>
      <c r="O208" s="37" t="s">
        <v>21</v>
      </c>
    </row>
    <row r="209" spans="3:15" x14ac:dyDescent="0.3">
      <c r="C209" s="34" t="s">
        <v>24</v>
      </c>
      <c r="D209" s="34" t="s">
        <v>22</v>
      </c>
      <c r="E209" s="27" t="s">
        <v>23</v>
      </c>
      <c r="I209" s="7"/>
      <c r="L209" s="196" t="s">
        <v>24</v>
      </c>
      <c r="M209" s="196"/>
      <c r="N209" s="34" t="s">
        <v>22</v>
      </c>
      <c r="O209" s="27" t="s">
        <v>23</v>
      </c>
    </row>
  </sheetData>
  <autoFilter ref="D12:O202" xr:uid="{00000000-0009-0000-0000-000000000000}"/>
  <mergeCells count="314">
    <mergeCell ref="B195:B196"/>
    <mergeCell ref="B201:B202"/>
    <mergeCell ref="B67:B68"/>
    <mergeCell ref="B175:B176"/>
    <mergeCell ref="B183:B184"/>
    <mergeCell ref="B181:B182"/>
    <mergeCell ref="B179:B180"/>
    <mergeCell ref="B189:B190"/>
    <mergeCell ref="B155:B156"/>
    <mergeCell ref="B191:B192"/>
    <mergeCell ref="B197:B198"/>
    <mergeCell ref="B199:B200"/>
    <mergeCell ref="B119:B120"/>
    <mergeCell ref="B161:B162"/>
    <mergeCell ref="B159:B160"/>
    <mergeCell ref="B163:B164"/>
    <mergeCell ref="B121:B122"/>
    <mergeCell ref="B123:B124"/>
    <mergeCell ref="B171:B172"/>
    <mergeCell ref="B173:B174"/>
    <mergeCell ref="B147:B148"/>
    <mergeCell ref="B139:B140"/>
    <mergeCell ref="B151:B152"/>
    <mergeCell ref="B135:B136"/>
    <mergeCell ref="B133:B134"/>
    <mergeCell ref="B131:B132"/>
    <mergeCell ref="B59:B60"/>
    <mergeCell ref="B61:B62"/>
    <mergeCell ref="B105:B106"/>
    <mergeCell ref="B2:C2"/>
    <mergeCell ref="B3:D3"/>
    <mergeCell ref="B4:C4"/>
    <mergeCell ref="B11:B12"/>
    <mergeCell ref="B13:B14"/>
    <mergeCell ref="B15:B16"/>
    <mergeCell ref="B17:B18"/>
    <mergeCell ref="B73:B74"/>
    <mergeCell ref="B77:B78"/>
    <mergeCell ref="B75:B76"/>
    <mergeCell ref="B39:B40"/>
    <mergeCell ref="B45:B46"/>
    <mergeCell ref="B47:B48"/>
    <mergeCell ref="B49:B50"/>
    <mergeCell ref="B51:B52"/>
    <mergeCell ref="B53:B54"/>
    <mergeCell ref="B55:B56"/>
    <mergeCell ref="B57:B58"/>
    <mergeCell ref="C69:C70"/>
    <mergeCell ref="B25:B26"/>
    <mergeCell ref="B69:B70"/>
    <mergeCell ref="B71:B72"/>
    <mergeCell ref="C71:C72"/>
    <mergeCell ref="B41:B42"/>
    <mergeCell ref="C41:C42"/>
    <mergeCell ref="C39:C40"/>
    <mergeCell ref="C37:C38"/>
    <mergeCell ref="C45:C46"/>
    <mergeCell ref="C47:C48"/>
    <mergeCell ref="C59:C60"/>
    <mergeCell ref="C61:C62"/>
    <mergeCell ref="A69:A70"/>
    <mergeCell ref="A71:A72"/>
    <mergeCell ref="C75:C76"/>
    <mergeCell ref="C73:C74"/>
    <mergeCell ref="B19:B20"/>
    <mergeCell ref="C11:C12"/>
    <mergeCell ref="D11:O11"/>
    <mergeCell ref="B27:B28"/>
    <mergeCell ref="B29:B30"/>
    <mergeCell ref="B31:B32"/>
    <mergeCell ref="B33:B34"/>
    <mergeCell ref="B35:B36"/>
    <mergeCell ref="B37:B38"/>
    <mergeCell ref="A11:A12"/>
    <mergeCell ref="A41:A42"/>
    <mergeCell ref="B43:B44"/>
    <mergeCell ref="A43:A44"/>
    <mergeCell ref="C43:C44"/>
    <mergeCell ref="C63:C64"/>
    <mergeCell ref="C65:C66"/>
    <mergeCell ref="B63:B64"/>
    <mergeCell ref="B65:B66"/>
    <mergeCell ref="B21:B22"/>
    <mergeCell ref="B23:B24"/>
    <mergeCell ref="AG11:AG12"/>
    <mergeCell ref="Z33:Z34"/>
    <mergeCell ref="Z35:Z36"/>
    <mergeCell ref="Z37:Z38"/>
    <mergeCell ref="Z47:Z48"/>
    <mergeCell ref="Z49:Z50"/>
    <mergeCell ref="Z75:Z76"/>
    <mergeCell ref="Z39:Z40"/>
    <mergeCell ref="Z45:Z46"/>
    <mergeCell ref="Z19:Z20"/>
    <mergeCell ref="Z21:Z22"/>
    <mergeCell ref="Z23:Z24"/>
    <mergeCell ref="Z25:Z26"/>
    <mergeCell ref="Z31:Z32"/>
    <mergeCell ref="C19:C20"/>
    <mergeCell ref="C35:C36"/>
    <mergeCell ref="C31:C32"/>
    <mergeCell ref="C25:C26"/>
    <mergeCell ref="C23:C24"/>
    <mergeCell ref="A17:A18"/>
    <mergeCell ref="A27:A28"/>
    <mergeCell ref="Z79:Z80"/>
    <mergeCell ref="AF11:AF12"/>
    <mergeCell ref="C77:C78"/>
    <mergeCell ref="B79:B80"/>
    <mergeCell ref="A79:A80"/>
    <mergeCell ref="A29:A30"/>
    <mergeCell ref="A45:A46"/>
    <mergeCell ref="A47:A48"/>
    <mergeCell ref="A51:A52"/>
    <mergeCell ref="A53:A54"/>
    <mergeCell ref="C49:C50"/>
    <mergeCell ref="C33:C34"/>
    <mergeCell ref="C51:C52"/>
    <mergeCell ref="C53:C54"/>
    <mergeCell ref="C55:C56"/>
    <mergeCell ref="C57:C58"/>
    <mergeCell ref="A75:A76"/>
    <mergeCell ref="A161:A162"/>
    <mergeCell ref="A163:A164"/>
    <mergeCell ref="A165:A166"/>
    <mergeCell ref="A157:A158"/>
    <mergeCell ref="A139:A140"/>
    <mergeCell ref="A9:O9"/>
    <mergeCell ref="A8:O8"/>
    <mergeCell ref="A37:A38"/>
    <mergeCell ref="A39:A40"/>
    <mergeCell ref="A33:A34"/>
    <mergeCell ref="A15:A16"/>
    <mergeCell ref="A19:A20"/>
    <mergeCell ref="A21:A22"/>
    <mergeCell ref="A23:A24"/>
    <mergeCell ref="A25:A26"/>
    <mergeCell ref="A13:A14"/>
    <mergeCell ref="A31:A32"/>
    <mergeCell ref="A35:A36"/>
    <mergeCell ref="C17:C18"/>
    <mergeCell ref="C27:C28"/>
    <mergeCell ref="C29:C30"/>
    <mergeCell ref="C13:C14"/>
    <mergeCell ref="C15:C16"/>
    <mergeCell ref="C21:C22"/>
    <mergeCell ref="B93:B94"/>
    <mergeCell ref="C85:C86"/>
    <mergeCell ref="C89:C90"/>
    <mergeCell ref="C83:C84"/>
    <mergeCell ref="C81:C82"/>
    <mergeCell ref="C95:C96"/>
    <mergeCell ref="C91:C92"/>
    <mergeCell ref="A201:A202"/>
    <mergeCell ref="A167:A168"/>
    <mergeCell ref="A169:A170"/>
    <mergeCell ref="A185:A186"/>
    <mergeCell ref="A187:A188"/>
    <mergeCell ref="A117:A118"/>
    <mergeCell ref="A119:A120"/>
    <mergeCell ref="A159:A160"/>
    <mergeCell ref="A109:A110"/>
    <mergeCell ref="A111:A112"/>
    <mergeCell ref="A113:A114"/>
    <mergeCell ref="A115:A116"/>
    <mergeCell ref="A153:A154"/>
    <mergeCell ref="A151:A152"/>
    <mergeCell ref="A135:A136"/>
    <mergeCell ref="A137:A138"/>
    <mergeCell ref="A141:A142"/>
    <mergeCell ref="C115:C116"/>
    <mergeCell ref="C109:C110"/>
    <mergeCell ref="C111:C112"/>
    <mergeCell ref="C103:C104"/>
    <mergeCell ref="C99:C100"/>
    <mergeCell ref="C97:C98"/>
    <mergeCell ref="A105:A106"/>
    <mergeCell ref="C87:C88"/>
    <mergeCell ref="C79:C80"/>
    <mergeCell ref="B107:B108"/>
    <mergeCell ref="B97:B98"/>
    <mergeCell ref="A103:A104"/>
    <mergeCell ref="A91:A92"/>
    <mergeCell ref="A95:A96"/>
    <mergeCell ref="C113:C114"/>
    <mergeCell ref="C105:C106"/>
    <mergeCell ref="A101:A102"/>
    <mergeCell ref="B81:B82"/>
    <mergeCell ref="B85:B86"/>
    <mergeCell ref="B87:B88"/>
    <mergeCell ref="B83:B84"/>
    <mergeCell ref="B89:B90"/>
    <mergeCell ref="B91:B92"/>
    <mergeCell ref="B95:B96"/>
    <mergeCell ref="C173:C174"/>
    <mergeCell ref="C171:C172"/>
    <mergeCell ref="C107:C108"/>
    <mergeCell ref="C147:C148"/>
    <mergeCell ref="A197:A198"/>
    <mergeCell ref="A93:A94"/>
    <mergeCell ref="A107:A108"/>
    <mergeCell ref="A193:A194"/>
    <mergeCell ref="A97:A98"/>
    <mergeCell ref="C193:C194"/>
    <mergeCell ref="A195:A196"/>
    <mergeCell ref="B193:B194"/>
    <mergeCell ref="C119:C120"/>
    <mergeCell ref="C129:C130"/>
    <mergeCell ref="C143:C144"/>
    <mergeCell ref="C125:C126"/>
    <mergeCell ref="A121:A122"/>
    <mergeCell ref="C139:C140"/>
    <mergeCell ref="B127:B128"/>
    <mergeCell ref="B137:B138"/>
    <mergeCell ref="B141:B142"/>
    <mergeCell ref="B145:B146"/>
    <mergeCell ref="B149:B150"/>
    <mergeCell ref="B177:B178"/>
    <mergeCell ref="C131:C132"/>
    <mergeCell ref="C127:C128"/>
    <mergeCell ref="C137:C138"/>
    <mergeCell ref="C153:C154"/>
    <mergeCell ref="C145:C146"/>
    <mergeCell ref="A155:A156"/>
    <mergeCell ref="A191:A192"/>
    <mergeCell ref="B99:B100"/>
    <mergeCell ref="B101:B102"/>
    <mergeCell ref="B103:B104"/>
    <mergeCell ref="B109:B110"/>
    <mergeCell ref="B111:B112"/>
    <mergeCell ref="B113:B114"/>
    <mergeCell ref="B115:B116"/>
    <mergeCell ref="B153:B154"/>
    <mergeCell ref="B157:B158"/>
    <mergeCell ref="B165:B166"/>
    <mergeCell ref="B167:B168"/>
    <mergeCell ref="B169:B170"/>
    <mergeCell ref="B185:B186"/>
    <mergeCell ref="B187:B188"/>
    <mergeCell ref="B117:B118"/>
    <mergeCell ref="C161:C162"/>
    <mergeCell ref="C159:C160"/>
    <mergeCell ref="L209:M209"/>
    <mergeCell ref="C121:C122"/>
    <mergeCell ref="C155:C156"/>
    <mergeCell ref="C189:C190"/>
    <mergeCell ref="C201:C202"/>
    <mergeCell ref="C179:C180"/>
    <mergeCell ref="C181:C182"/>
    <mergeCell ref="C183:C184"/>
    <mergeCell ref="C175:C176"/>
    <mergeCell ref="C177:C178"/>
    <mergeCell ref="C123:C124"/>
    <mergeCell ref="C199:C200"/>
    <mergeCell ref="C191:C192"/>
    <mergeCell ref="C195:C196"/>
    <mergeCell ref="C197:C198"/>
    <mergeCell ref="C187:C188"/>
    <mergeCell ref="C149:C150"/>
    <mergeCell ref="C167:C168"/>
    <mergeCell ref="C165:C166"/>
    <mergeCell ref="C163:C164"/>
    <mergeCell ref="C157:C158"/>
    <mergeCell ref="C151:C152"/>
    <mergeCell ref="C133:C134"/>
    <mergeCell ref="C135:C136"/>
    <mergeCell ref="A131:A132"/>
    <mergeCell ref="A147:A148"/>
    <mergeCell ref="A129:A130"/>
    <mergeCell ref="A143:A144"/>
    <mergeCell ref="A125:A126"/>
    <mergeCell ref="A145:A146"/>
    <mergeCell ref="A49:A50"/>
    <mergeCell ref="A99:A100"/>
    <mergeCell ref="A55:A56"/>
    <mergeCell ref="A57:A58"/>
    <mergeCell ref="A59:A60"/>
    <mergeCell ref="A63:A64"/>
    <mergeCell ref="A65:A66"/>
    <mergeCell ref="A61:A62"/>
    <mergeCell ref="A77:A78"/>
    <mergeCell ref="A89:A90"/>
    <mergeCell ref="A87:A88"/>
    <mergeCell ref="A83:A84"/>
    <mergeCell ref="A123:A124"/>
    <mergeCell ref="A85:A86"/>
    <mergeCell ref="A81:A82"/>
    <mergeCell ref="A133:A134"/>
    <mergeCell ref="A127:A128"/>
    <mergeCell ref="A73:A74"/>
    <mergeCell ref="A203:A204"/>
    <mergeCell ref="A205:A206"/>
    <mergeCell ref="A67:A68"/>
    <mergeCell ref="C67:C68"/>
    <mergeCell ref="C204:K204"/>
    <mergeCell ref="C185:C186"/>
    <mergeCell ref="C169:C170"/>
    <mergeCell ref="C117:C118"/>
    <mergeCell ref="B125:B126"/>
    <mergeCell ref="B143:B144"/>
    <mergeCell ref="B129:B130"/>
    <mergeCell ref="A199:A200"/>
    <mergeCell ref="C93:C94"/>
    <mergeCell ref="A149:A150"/>
    <mergeCell ref="A189:A190"/>
    <mergeCell ref="A179:A180"/>
    <mergeCell ref="A181:A182"/>
    <mergeCell ref="A183:A184"/>
    <mergeCell ref="A175:A176"/>
    <mergeCell ref="A173:A174"/>
    <mergeCell ref="A171:A172"/>
    <mergeCell ref="A177:A178"/>
    <mergeCell ref="C101:C102"/>
    <mergeCell ref="C141:C142"/>
  </mergeCells>
  <pageMargins left="0.51181102362204722" right="0.39370078740157483" top="0.39370078740157483" bottom="0.39370078740157483" header="0.31496062992125984" footer="0.31496062992125984"/>
  <pageSetup paperSize="9" scale="77" fitToHeight="0" orientation="landscape" r:id="rId1"/>
  <rowBreaks count="2" manualBreakCount="2">
    <brk id="44" max="14" man="1"/>
    <brk id="88" max="1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20"/>
  <sheetViews>
    <sheetView view="pageBreakPreview" zoomScaleNormal="100" zoomScaleSheetLayoutView="100" workbookViewId="0">
      <selection activeCell="P13" sqref="P13"/>
    </sheetView>
  </sheetViews>
  <sheetFormatPr defaultColWidth="9.1796875" defaultRowHeight="14" x14ac:dyDescent="0.3"/>
  <cols>
    <col min="1" max="1" width="5.1796875" style="12" customWidth="1"/>
    <col min="2" max="2" width="19.54296875" style="12" customWidth="1"/>
    <col min="3" max="3" width="48.26953125" style="13" customWidth="1"/>
    <col min="4" max="4" width="10.54296875" style="14" customWidth="1"/>
    <col min="5" max="5" width="12" style="15" customWidth="1"/>
    <col min="6" max="6" width="10.7265625" style="15" customWidth="1"/>
    <col min="7" max="7" width="11.26953125" style="15" customWidth="1"/>
    <col min="8" max="8" width="12.7265625" style="7" customWidth="1"/>
    <col min="9" max="9" width="10.81640625" style="32" bestFit="1" customWidth="1"/>
    <col min="10" max="10" width="10.7265625" style="7" bestFit="1" customWidth="1"/>
    <col min="11" max="11" width="10.453125" style="7" customWidth="1"/>
    <col min="12" max="13" width="10.7265625" style="7" customWidth="1"/>
    <col min="14" max="14" width="10.81640625" style="7" customWidth="1"/>
    <col min="15" max="15" width="13.54296875" style="7" bestFit="1" customWidth="1"/>
    <col min="16" max="16" width="16.7265625" style="7" customWidth="1"/>
    <col min="17" max="18" width="17" style="7" customWidth="1"/>
    <col min="19" max="19" width="17.453125" style="3" customWidth="1"/>
    <col min="20" max="20" width="20" style="2" customWidth="1"/>
    <col min="21" max="21" width="19" style="2" customWidth="1"/>
    <col min="22" max="22" width="14.54296875" style="2" customWidth="1"/>
    <col min="23" max="16384" width="9.1796875" style="2"/>
  </cols>
  <sheetData>
    <row r="1" spans="1:33" x14ac:dyDescent="0.3">
      <c r="I1" s="7"/>
    </row>
    <row r="2" spans="1:33" x14ac:dyDescent="0.3">
      <c r="B2" s="207" t="s">
        <v>9</v>
      </c>
      <c r="C2" s="207"/>
      <c r="D2" s="7"/>
      <c r="E2" s="7"/>
      <c r="I2" s="7"/>
      <c r="K2" s="17" t="s">
        <v>9</v>
      </c>
    </row>
    <row r="3" spans="1:33" ht="15" customHeight="1" x14ac:dyDescent="0.3">
      <c r="B3" s="208" t="s">
        <v>19</v>
      </c>
      <c r="C3" s="208"/>
      <c r="D3" s="208"/>
      <c r="E3" s="31"/>
      <c r="I3" s="7"/>
      <c r="K3" s="17" t="s">
        <v>31</v>
      </c>
      <c r="L3" s="31"/>
      <c r="M3"/>
    </row>
    <row r="4" spans="1:33" x14ac:dyDescent="0.3">
      <c r="B4" s="207" t="s">
        <v>10</v>
      </c>
      <c r="C4" s="207"/>
      <c r="D4" s="17"/>
      <c r="E4" s="17"/>
      <c r="I4" s="7"/>
      <c r="K4" s="17" t="s">
        <v>20</v>
      </c>
      <c r="M4" s="17"/>
      <c r="N4" s="17"/>
      <c r="Q4" s="17"/>
    </row>
    <row r="5" spans="1:33" ht="23.25" customHeight="1" x14ac:dyDescent="0.3">
      <c r="B5" s="17" t="s">
        <v>17</v>
      </c>
      <c r="C5" s="7"/>
      <c r="D5" s="7"/>
      <c r="E5" s="7"/>
      <c r="I5" s="7"/>
      <c r="K5" s="17" t="s">
        <v>32</v>
      </c>
    </row>
    <row r="6" spans="1:33" ht="24.75" customHeight="1" x14ac:dyDescent="0.3">
      <c r="B6" s="17" t="s">
        <v>50</v>
      </c>
      <c r="C6" s="7"/>
      <c r="D6" s="7"/>
      <c r="E6" s="7"/>
      <c r="I6" s="7"/>
      <c r="K6" s="17" t="s">
        <v>50</v>
      </c>
    </row>
    <row r="7" spans="1:33" x14ac:dyDescent="0.3">
      <c r="C7" s="17"/>
      <c r="D7" s="7"/>
      <c r="E7" s="7"/>
      <c r="F7" s="7"/>
      <c r="I7" s="7"/>
      <c r="K7" s="17"/>
    </row>
    <row r="8" spans="1:33" ht="31.5" customHeight="1" x14ac:dyDescent="0.3">
      <c r="A8" s="197" t="s">
        <v>145</v>
      </c>
      <c r="B8" s="197"/>
      <c r="C8" s="197"/>
      <c r="D8" s="197"/>
      <c r="E8" s="197"/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30"/>
      <c r="Q8" s="4"/>
      <c r="R8" s="4"/>
    </row>
    <row r="9" spans="1:33" ht="10.5" customHeight="1" x14ac:dyDescent="0.3">
      <c r="A9" s="1"/>
      <c r="B9" s="1"/>
      <c r="C9" s="5"/>
      <c r="D9" s="4"/>
      <c r="E9" s="6"/>
      <c r="F9" s="6"/>
      <c r="G9" s="6"/>
    </row>
    <row r="10" spans="1:33" s="8" customFormat="1" ht="15" customHeight="1" x14ac:dyDescent="0.3">
      <c r="A10" s="205" t="s">
        <v>120</v>
      </c>
      <c r="B10" s="209" t="s">
        <v>119</v>
      </c>
      <c r="C10" s="203" t="s">
        <v>147</v>
      </c>
      <c r="D10" s="204" t="s">
        <v>144</v>
      </c>
      <c r="E10" s="204"/>
      <c r="F10" s="204"/>
      <c r="G10" s="204"/>
      <c r="H10" s="204"/>
      <c r="I10" s="204"/>
      <c r="J10" s="204"/>
      <c r="K10" s="204"/>
      <c r="L10" s="204"/>
      <c r="M10" s="204"/>
      <c r="N10" s="204"/>
      <c r="O10" s="204"/>
      <c r="AE10" s="24"/>
      <c r="AF10" s="200"/>
      <c r="AG10" s="201"/>
    </row>
    <row r="11" spans="1:33" s="8" customFormat="1" x14ac:dyDescent="0.3">
      <c r="A11" s="206"/>
      <c r="B11" s="209"/>
      <c r="C11" s="203"/>
      <c r="D11" s="40" t="s">
        <v>2</v>
      </c>
      <c r="E11" s="40" t="s">
        <v>3</v>
      </c>
      <c r="F11" s="33" t="s">
        <v>4</v>
      </c>
      <c r="G11" s="33" t="s">
        <v>12</v>
      </c>
      <c r="H11" s="33" t="s">
        <v>5</v>
      </c>
      <c r="I11" s="33" t="s">
        <v>6</v>
      </c>
      <c r="J11" s="33" t="s">
        <v>7</v>
      </c>
      <c r="K11" s="33" t="s">
        <v>11</v>
      </c>
      <c r="L11" s="33" t="s">
        <v>13</v>
      </c>
      <c r="M11" s="33" t="s">
        <v>14</v>
      </c>
      <c r="N11" s="33" t="s">
        <v>15</v>
      </c>
      <c r="O11" s="33" t="s">
        <v>16</v>
      </c>
      <c r="AE11" s="24"/>
      <c r="AF11" s="200"/>
      <c r="AG11" s="201"/>
    </row>
    <row r="12" spans="1:33" s="8" customFormat="1" ht="46.5" customHeight="1" x14ac:dyDescent="0.3">
      <c r="A12" s="193">
        <v>1</v>
      </c>
      <c r="B12" s="193" t="s">
        <v>121</v>
      </c>
      <c r="C12" s="194" t="s">
        <v>146</v>
      </c>
      <c r="D12" s="38" t="s">
        <v>132</v>
      </c>
      <c r="E12" s="38" t="s">
        <v>133</v>
      </c>
      <c r="F12" s="38" t="s">
        <v>134</v>
      </c>
      <c r="G12" s="38" t="s">
        <v>135</v>
      </c>
      <c r="H12" s="38" t="s">
        <v>136</v>
      </c>
      <c r="I12" s="38" t="s">
        <v>137</v>
      </c>
      <c r="J12" s="38" t="s">
        <v>138</v>
      </c>
      <c r="K12" s="38" t="s">
        <v>139</v>
      </c>
      <c r="L12" s="38" t="s">
        <v>140</v>
      </c>
      <c r="M12" s="38" t="s">
        <v>141</v>
      </c>
      <c r="N12" s="38" t="s">
        <v>142</v>
      </c>
      <c r="O12" s="38" t="s">
        <v>143</v>
      </c>
      <c r="AE12" s="24"/>
      <c r="AF12" s="25"/>
      <c r="AG12" s="26"/>
    </row>
    <row r="13" spans="1:33" s="1" customFormat="1" ht="46.5" customHeight="1" x14ac:dyDescent="0.3">
      <c r="A13" s="193"/>
      <c r="B13" s="193"/>
      <c r="C13" s="194"/>
      <c r="D13" s="45">
        <v>217400</v>
      </c>
      <c r="E13" s="45">
        <v>217400</v>
      </c>
      <c r="F13" s="45">
        <v>217400</v>
      </c>
      <c r="G13" s="45">
        <v>217400</v>
      </c>
      <c r="H13" s="45">
        <v>217400</v>
      </c>
      <c r="I13" s="45">
        <v>217400</v>
      </c>
      <c r="J13" s="45">
        <v>217400</v>
      </c>
      <c r="K13" s="45">
        <v>217400</v>
      </c>
      <c r="L13" s="45">
        <v>217400</v>
      </c>
      <c r="M13" s="45">
        <v>217400</v>
      </c>
      <c r="N13" s="45">
        <v>217400</v>
      </c>
      <c r="O13" s="45">
        <v>217400</v>
      </c>
    </row>
    <row r="14" spans="1:33" ht="15" customHeight="1" x14ac:dyDescent="0.3">
      <c r="A14" s="192"/>
      <c r="B14" s="195" t="s">
        <v>25</v>
      </c>
      <c r="C14" s="195"/>
      <c r="D14" s="195"/>
      <c r="E14" s="195"/>
      <c r="F14" s="195"/>
      <c r="G14" s="195"/>
      <c r="H14" s="195"/>
      <c r="I14" s="195"/>
      <c r="J14" s="195"/>
      <c r="K14" s="10"/>
      <c r="L14" s="10"/>
      <c r="M14" s="10"/>
      <c r="N14" s="10"/>
      <c r="O14" s="10"/>
    </row>
    <row r="15" spans="1:33" x14ac:dyDescent="0.3">
      <c r="A15" s="192"/>
      <c r="B15" s="36"/>
      <c r="C15" s="2"/>
      <c r="D15" s="2"/>
      <c r="E15" s="2"/>
      <c r="F15" s="2"/>
      <c r="G15" s="2"/>
      <c r="H15" s="2"/>
      <c r="I15" s="2"/>
      <c r="J15" s="2"/>
      <c r="K15" s="2"/>
      <c r="L15" s="21"/>
      <c r="M15" s="21"/>
      <c r="N15" s="21"/>
      <c r="O15" s="21"/>
    </row>
    <row r="16" spans="1:33" ht="15" customHeight="1" x14ac:dyDescent="0.3">
      <c r="A16" s="46"/>
      <c r="B16" s="36"/>
      <c r="C16" s="35"/>
      <c r="D16" s="9"/>
      <c r="E16" s="9"/>
      <c r="F16" s="10"/>
      <c r="G16" s="9"/>
      <c r="H16" s="9"/>
      <c r="I16" s="9"/>
      <c r="J16" s="9"/>
      <c r="K16" s="9"/>
      <c r="L16" s="9"/>
      <c r="M16" s="9"/>
      <c r="N16" s="9"/>
      <c r="O16" s="9"/>
    </row>
    <row r="17" spans="1:38" x14ac:dyDescent="0.3">
      <c r="A17" s="2"/>
      <c r="B17" s="2"/>
      <c r="C17" s="18" t="s">
        <v>49</v>
      </c>
      <c r="D17" s="15"/>
      <c r="I17" s="7"/>
      <c r="L17" s="28" t="s">
        <v>49</v>
      </c>
      <c r="M17" s="28"/>
      <c r="N17" s="28"/>
    </row>
    <row r="18" spans="1:38" x14ac:dyDescent="0.3">
      <c r="A18" s="2"/>
      <c r="B18" s="2"/>
      <c r="C18" s="18" t="s">
        <v>10</v>
      </c>
      <c r="D18" s="18"/>
      <c r="I18" s="7"/>
      <c r="L18" s="17" t="s">
        <v>20</v>
      </c>
      <c r="M18" s="17"/>
      <c r="N18" s="17"/>
    </row>
    <row r="19" spans="1:38" ht="35.25" customHeight="1" x14ac:dyDescent="0.3">
      <c r="A19" s="2"/>
      <c r="B19" s="2"/>
      <c r="C19" s="47" t="s">
        <v>21</v>
      </c>
      <c r="D19" s="47" t="s">
        <v>21</v>
      </c>
      <c r="E19" s="47" t="s">
        <v>21</v>
      </c>
      <c r="I19" s="7"/>
      <c r="L19" s="37" t="s">
        <v>21</v>
      </c>
      <c r="M19" s="37"/>
      <c r="N19" s="37" t="s">
        <v>21</v>
      </c>
      <c r="O19" s="37" t="s">
        <v>21</v>
      </c>
    </row>
    <row r="20" spans="1:38" s="7" customFormat="1" x14ac:dyDescent="0.3">
      <c r="C20" s="27" t="s">
        <v>24</v>
      </c>
      <c r="D20" s="27" t="s">
        <v>22</v>
      </c>
      <c r="E20" s="27" t="s">
        <v>23</v>
      </c>
      <c r="F20" s="15"/>
      <c r="G20" s="15"/>
      <c r="L20" s="196" t="s">
        <v>24</v>
      </c>
      <c r="M20" s="196"/>
      <c r="N20" s="34" t="s">
        <v>22</v>
      </c>
      <c r="O20" s="27" t="s">
        <v>23</v>
      </c>
      <c r="S20" s="3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</row>
  </sheetData>
  <autoFilter ref="D11:O13" xr:uid="{00000000-0009-0000-0000-000001000000}"/>
  <mergeCells count="16">
    <mergeCell ref="L20:M20"/>
    <mergeCell ref="A14:A15"/>
    <mergeCell ref="B14:J14"/>
    <mergeCell ref="AF10:AF11"/>
    <mergeCell ref="AG10:AG11"/>
    <mergeCell ref="A12:A13"/>
    <mergeCell ref="B12:B13"/>
    <mergeCell ref="C12:C13"/>
    <mergeCell ref="B2:C2"/>
    <mergeCell ref="B3:D3"/>
    <mergeCell ref="B4:C4"/>
    <mergeCell ref="A8:O8"/>
    <mergeCell ref="A10:A11"/>
    <mergeCell ref="B10:B11"/>
    <mergeCell ref="C10:C11"/>
    <mergeCell ref="D10:O10"/>
  </mergeCells>
  <pageMargins left="0.51181102362204722" right="0.39370078740157483" top="0.39370078740157483" bottom="0.39370078740157483" header="0.31496062992125984" footer="0.31496062992125984"/>
  <pageSetup paperSize="9" scale="6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filterMode="1"/>
  <dimension ref="A1:AI346"/>
  <sheetViews>
    <sheetView view="pageBreakPreview" zoomScaleNormal="100" zoomScaleSheetLayoutView="100" workbookViewId="0">
      <pane ySplit="12" topLeftCell="A13" activePane="bottomLeft" state="frozenSplit"/>
      <selection activeCell="C1" sqref="C1"/>
      <selection pane="bottomLeft" activeCell="E13" sqref="E13:E14"/>
    </sheetView>
  </sheetViews>
  <sheetFormatPr defaultColWidth="9.1796875" defaultRowHeight="12.5" outlineLevelRow="1" outlineLevelCol="1" x14ac:dyDescent="0.25"/>
  <cols>
    <col min="1" max="1" width="3.1796875" style="50" customWidth="1"/>
    <col min="2" max="2" width="6" style="22" customWidth="1"/>
    <col min="3" max="3" width="11" style="22" customWidth="1"/>
    <col min="4" max="4" width="14.54296875" style="50" customWidth="1"/>
    <col min="5" max="5" width="67.453125" style="50" bestFit="1" customWidth="1"/>
    <col min="6" max="6" width="9.1796875" style="50" customWidth="1"/>
    <col min="7" max="7" width="10.81640625" style="50" customWidth="1" outlineLevel="1"/>
    <col min="8" max="8" width="9.1796875" style="50" customWidth="1"/>
    <col min="9" max="9" width="12.1796875" style="50" customWidth="1" outlineLevel="1"/>
    <col min="10" max="10" width="17" style="50" customWidth="1"/>
    <col min="11" max="11" width="10.26953125" style="50" hidden="1" customWidth="1" outlineLevel="1"/>
    <col min="12" max="12" width="16.1796875" style="50" customWidth="1" collapsed="1"/>
    <col min="13" max="13" width="21.54296875" style="50" customWidth="1" outlineLevel="1"/>
    <col min="14" max="14" width="12.1796875" style="50" customWidth="1"/>
    <col min="15" max="15" width="13.1796875" style="50" customWidth="1" outlineLevel="1"/>
    <col min="16" max="16" width="9.1796875" style="50" customWidth="1"/>
    <col min="17" max="17" width="10.1796875" style="50" hidden="1" customWidth="1" outlineLevel="1"/>
    <col min="18" max="18" width="9.1796875" style="50" customWidth="1" collapsed="1"/>
    <col min="19" max="19" width="10.1796875" style="50" hidden="1" customWidth="1" outlineLevel="1"/>
    <col min="20" max="20" width="9.1796875" style="50" customWidth="1" collapsed="1"/>
    <col min="21" max="21" width="10.1796875" style="50" hidden="1" customWidth="1" outlineLevel="1"/>
    <col min="22" max="22" width="9.1796875" style="50" customWidth="1" collapsed="1"/>
    <col min="23" max="23" width="10.1796875" style="50" hidden="1" customWidth="1" outlineLevel="1"/>
    <col min="24" max="24" width="9.1796875" style="50" customWidth="1" collapsed="1"/>
    <col min="25" max="25" width="10.1796875" style="50" hidden="1" customWidth="1" outlineLevel="1"/>
    <col min="26" max="26" width="9.1796875" style="50" customWidth="1" collapsed="1"/>
    <col min="27" max="27" width="10.1796875" style="50" hidden="1" customWidth="1" outlineLevel="1"/>
    <col min="28" max="28" width="9.1796875" style="50" customWidth="1" collapsed="1"/>
    <col min="29" max="29" width="10.1796875" style="50" hidden="1" customWidth="1" outlineLevel="1"/>
    <col min="30" max="30" width="12.7265625" style="50" customWidth="1" collapsed="1"/>
    <col min="31" max="33" width="7.26953125" style="50" bestFit="1" customWidth="1"/>
    <col min="34" max="34" width="9.26953125" style="50" customWidth="1"/>
    <col min="35" max="35" width="10.1796875" style="50" customWidth="1"/>
    <col min="36" max="52" width="9.1796875" style="50" customWidth="1"/>
    <col min="53" max="16384" width="9.1796875" style="50"/>
  </cols>
  <sheetData>
    <row r="1" spans="1:35" ht="14" x14ac:dyDescent="0.3">
      <c r="B1" s="207" t="s">
        <v>9</v>
      </c>
      <c r="C1" s="207"/>
      <c r="D1" s="7"/>
      <c r="T1" s="17" t="s">
        <v>9</v>
      </c>
    </row>
    <row r="2" spans="1:35" ht="14" outlineLevel="1" x14ac:dyDescent="0.3">
      <c r="B2" s="208" t="s">
        <v>19</v>
      </c>
      <c r="C2" s="208"/>
      <c r="D2" s="208"/>
      <c r="T2" s="17" t="s">
        <v>31</v>
      </c>
    </row>
    <row r="3" spans="1:35" ht="14" outlineLevel="1" x14ac:dyDescent="0.3">
      <c r="B3" s="207" t="s">
        <v>10</v>
      </c>
      <c r="C3" s="207"/>
      <c r="D3" s="17"/>
      <c r="T3" s="17" t="s">
        <v>20</v>
      </c>
    </row>
    <row r="4" spans="1:35" ht="14" outlineLevel="1" x14ac:dyDescent="0.3">
      <c r="B4" s="17" t="s">
        <v>17</v>
      </c>
      <c r="C4" s="7"/>
      <c r="D4" s="7"/>
      <c r="T4" s="17" t="s">
        <v>32</v>
      </c>
    </row>
    <row r="5" spans="1:35" ht="14" outlineLevel="1" x14ac:dyDescent="0.3">
      <c r="B5" s="17" t="s">
        <v>50</v>
      </c>
      <c r="C5" s="7"/>
      <c r="D5" s="7"/>
      <c r="T5" s="17" t="s">
        <v>50</v>
      </c>
    </row>
    <row r="6" spans="1:35" outlineLevel="1" x14ac:dyDescent="0.25"/>
    <row r="7" spans="1:35" ht="17.5" outlineLevel="1" x14ac:dyDescent="0.25">
      <c r="E7" s="197" t="s">
        <v>33</v>
      </c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</row>
    <row r="8" spans="1:35" ht="41.25" customHeight="1" outlineLevel="1" x14ac:dyDescent="0.25">
      <c r="E8" s="197" t="s">
        <v>193</v>
      </c>
      <c r="F8" s="197"/>
      <c r="G8" s="197"/>
      <c r="H8" s="197"/>
      <c r="I8" s="197"/>
      <c r="J8" s="197"/>
      <c r="K8" s="197"/>
      <c r="L8" s="197"/>
      <c r="M8" s="197"/>
      <c r="N8" s="197"/>
      <c r="O8" s="197"/>
      <c r="P8" s="197"/>
      <c r="Q8" s="197"/>
      <c r="R8" s="197"/>
      <c r="S8" s="197"/>
    </row>
    <row r="9" spans="1:35" outlineLevel="1" x14ac:dyDescent="0.25">
      <c r="AD9" s="50" t="s">
        <v>201</v>
      </c>
    </row>
    <row r="10" spans="1:35" ht="18.75" customHeight="1" outlineLevel="1" x14ac:dyDescent="0.25">
      <c r="F10" s="22">
        <v>1</v>
      </c>
      <c r="G10" s="22"/>
      <c r="H10" s="22">
        <v>2</v>
      </c>
      <c r="I10" s="22"/>
      <c r="J10" s="22">
        <v>3</v>
      </c>
      <c r="K10" s="22"/>
      <c r="L10" s="22">
        <v>4</v>
      </c>
      <c r="M10" s="22"/>
      <c r="N10" s="22">
        <v>5</v>
      </c>
      <c r="O10" s="22"/>
      <c r="P10" s="22">
        <v>6</v>
      </c>
      <c r="Q10" s="22"/>
      <c r="R10" s="22">
        <v>7</v>
      </c>
      <c r="S10" s="22"/>
      <c r="T10" s="22">
        <v>8</v>
      </c>
      <c r="U10" s="22"/>
      <c r="V10" s="22">
        <v>9</v>
      </c>
      <c r="W10" s="22"/>
      <c r="X10" s="22">
        <v>10</v>
      </c>
      <c r="Y10" s="22"/>
      <c r="Z10" s="22">
        <v>11</v>
      </c>
      <c r="AA10" s="22"/>
      <c r="AB10" s="22">
        <v>12</v>
      </c>
      <c r="AD10" s="103">
        <f>SUBTOTAL(9,AD13:AD216)</f>
        <v>2158705.2400000002</v>
      </c>
      <c r="AE10" s="50" t="s">
        <v>202</v>
      </c>
    </row>
    <row r="11" spans="1:35" ht="42.75" customHeight="1" x14ac:dyDescent="0.25">
      <c r="B11" s="205" t="s">
        <v>120</v>
      </c>
      <c r="C11" s="205" t="s">
        <v>199</v>
      </c>
      <c r="D11" s="203" t="s">
        <v>119</v>
      </c>
      <c r="E11" s="203" t="s">
        <v>195</v>
      </c>
      <c r="F11" s="204" t="s">
        <v>29</v>
      </c>
      <c r="G11" s="204"/>
      <c r="H11" s="204"/>
      <c r="I11" s="204"/>
      <c r="J11" s="204"/>
      <c r="K11" s="204"/>
      <c r="L11" s="204"/>
      <c r="M11" s="204"/>
      <c r="N11" s="204"/>
      <c r="O11" s="204"/>
      <c r="P11" s="204"/>
      <c r="Q11" s="204"/>
      <c r="R11" s="204"/>
      <c r="S11" s="204"/>
      <c r="T11" s="204"/>
      <c r="U11" s="204"/>
      <c r="V11" s="204"/>
      <c r="W11" s="204"/>
      <c r="X11" s="204"/>
      <c r="Y11" s="204"/>
      <c r="Z11" s="204"/>
      <c r="AA11" s="204"/>
      <c r="AB11" s="221"/>
      <c r="AD11" s="73" t="s">
        <v>196</v>
      </c>
      <c r="AE11" s="104" t="s">
        <v>1</v>
      </c>
      <c r="AF11" s="104" t="s">
        <v>0</v>
      </c>
      <c r="AG11" s="104" t="s">
        <v>47</v>
      </c>
      <c r="AH11" s="104" t="s">
        <v>166</v>
      </c>
      <c r="AI11" s="104" t="s">
        <v>148</v>
      </c>
    </row>
    <row r="12" spans="1:35" ht="14" x14ac:dyDescent="0.3">
      <c r="B12" s="206"/>
      <c r="C12" s="206"/>
      <c r="D12" s="203"/>
      <c r="E12" s="203"/>
      <c r="F12" s="217" t="s">
        <v>2</v>
      </c>
      <c r="G12" s="218"/>
      <c r="H12" s="217" t="s">
        <v>3</v>
      </c>
      <c r="I12" s="218"/>
      <c r="J12" s="217" t="s">
        <v>4</v>
      </c>
      <c r="K12" s="218"/>
      <c r="L12" s="217" t="s">
        <v>12</v>
      </c>
      <c r="M12" s="218"/>
      <c r="N12" s="217" t="s">
        <v>5</v>
      </c>
      <c r="O12" s="218"/>
      <c r="P12" s="217" t="s">
        <v>6</v>
      </c>
      <c r="Q12" s="218"/>
      <c r="R12" s="217" t="s">
        <v>7</v>
      </c>
      <c r="S12" s="218"/>
      <c r="T12" s="217" t="s">
        <v>11</v>
      </c>
      <c r="U12" s="218"/>
      <c r="V12" s="217" t="s">
        <v>13</v>
      </c>
      <c r="W12" s="218"/>
      <c r="X12" s="217" t="s">
        <v>14</v>
      </c>
      <c r="Y12" s="218"/>
      <c r="Z12" s="217" t="s">
        <v>15</v>
      </c>
      <c r="AA12" s="218"/>
      <c r="AB12" s="219" t="s">
        <v>16</v>
      </c>
      <c r="AC12" s="220"/>
      <c r="AD12" s="74"/>
      <c r="AE12" s="73"/>
      <c r="AF12" s="73"/>
      <c r="AG12" s="73"/>
      <c r="AH12" s="73"/>
      <c r="AI12" s="73"/>
    </row>
    <row r="13" spans="1:35" ht="14" x14ac:dyDescent="0.25">
      <c r="A13" s="50">
        <v>1</v>
      </c>
      <c r="B13" s="210">
        <v>1</v>
      </c>
      <c r="C13" s="210">
        <v>2</v>
      </c>
      <c r="D13" s="214" t="s">
        <v>121</v>
      </c>
      <c r="E13" s="214" t="s">
        <v>118</v>
      </c>
      <c r="F13" s="38" t="s">
        <v>1</v>
      </c>
      <c r="G13" s="107">
        <f>VLOOKUP(F13,$H$233:$I$238,2,FALSE)</f>
        <v>9000</v>
      </c>
      <c r="H13" s="38" t="s">
        <v>1</v>
      </c>
      <c r="I13" s="107">
        <f>VLOOKUP(H13,$H$233:$I$238,2,FALSE)</f>
        <v>9000</v>
      </c>
      <c r="J13" s="38" t="s">
        <v>0</v>
      </c>
      <c r="K13" s="107">
        <f>VLOOKUP(J13,$H$233:$I$238,2,FALSE)</f>
        <v>16000</v>
      </c>
      <c r="L13" s="38" t="s">
        <v>1</v>
      </c>
      <c r="M13" s="107">
        <f>VLOOKUP(L13,$H$233:$I$238,2,FALSE)</f>
        <v>9000</v>
      </c>
      <c r="N13" s="38" t="s">
        <v>1</v>
      </c>
      <c r="O13" s="107">
        <f>VLOOKUP(N13,$H$233:$I$238,2,FALSE)</f>
        <v>9000</v>
      </c>
      <c r="P13" s="38" t="s">
        <v>0</v>
      </c>
      <c r="Q13" s="107">
        <f>VLOOKUP(P13,$H$233:$I$238,2,FALSE)</f>
        <v>16000</v>
      </c>
      <c r="R13" s="38" t="s">
        <v>1</v>
      </c>
      <c r="S13" s="107">
        <f>VLOOKUP(R13,$H$233:$I$238,2,FALSE)</f>
        <v>9000</v>
      </c>
      <c r="T13" s="38" t="s">
        <v>1</v>
      </c>
      <c r="U13" s="107">
        <f>VLOOKUP(T13,$H$233:$I$238,2,FALSE)</f>
        <v>9000</v>
      </c>
      <c r="V13" s="38" t="s">
        <v>0</v>
      </c>
      <c r="W13" s="107">
        <f>VLOOKUP(V13,$H$233:$I$238,2,FALSE)</f>
        <v>16000</v>
      </c>
      <c r="X13" s="38" t="s">
        <v>1</v>
      </c>
      <c r="Y13" s="107">
        <f>VLOOKUP(X13,$H$233:$I$238,2,FALSE)</f>
        <v>9000</v>
      </c>
      <c r="Z13" s="38" t="s">
        <v>1</v>
      </c>
      <c r="AA13" s="107">
        <f>VLOOKUP(Z13,$H$233:$I$238,2,FALSE)</f>
        <v>9000</v>
      </c>
      <c r="AB13" s="38" t="s">
        <v>0</v>
      </c>
      <c r="AC13" s="107">
        <f>VLOOKUP(AB13,$H$233:$I$238,2,FALSE)</f>
        <v>16000</v>
      </c>
      <c r="AD13" s="51">
        <f>AC13+AA13+Y13+W13+U13+S13+Q13+O13+M13+K13+I13+G13</f>
        <v>136000</v>
      </c>
      <c r="AE13" s="58">
        <f>IF($F13=AE$11,1,0)+IF($H13=AE$11,1,0)+IF($J13=AE$11,1,0)+IF($L13=AE$11,1,0)+IF($N13=AE$11,1,0)+IF($P13=AE$11,1,0)+IF($R13=AE$11,1,0)+IF($T13=AE$11,1,0)+IF($V13=AE$11,1,0)+IF($X13=AE$11,1,0)+IF($Z13=AE$11,1,0)+IF($AB13=AE$11,1,0)</f>
        <v>8</v>
      </c>
      <c r="AF13" s="58">
        <f>IF($F13=AF$11,1,0)+IF($H13=AF$11,1,0)+IF($J13=AF$11,1,0)+IF($L13=AF$11,1,0)+IF($N13=AF$11,1,0)+IF($P13=AF$11,1,0)+IF($R13=AF$11,1,0)+IF($T13=AF$11,1,0)+IF($V13=AF$11,1,0)+IF($X13=AF$11,1,0)+IF($Z13=AF$11,1,0)+IF($AB13=AF$11,1,0)</f>
        <v>4</v>
      </c>
      <c r="AG13" s="58">
        <f>IF($F13=AG$11,1,0)+IF($H13=AG$11,1,0)+IF($J13=AG$11,1,0)+IF($L13=AG$11,1,0)+IF($N13=AG$11,1,0)+IF($P13=AG$11,1,0)+IF($R13=AG$11,1,0)+IF($T13=AG$11,1,0)+IF($V13=AG$11,1,0)+IF($X13=AG$11,1,0)+IF($Z13=AG$11,1,0)+IF($AB13=AG$11,1,0)</f>
        <v>0</v>
      </c>
      <c r="AH13" s="58">
        <f>IF($F13=AH$11,1,0)+IF($H13=AH$11,1,0)+IF($J13=AH$11,1,0)+IF($L13=AH$11,1,0)+IF($N13=AH$11,1,0)+IF($P13=AH$11,1,0)+IF($R13=AH$11,1,0)+IF($T13=AH$11,1,0)+IF($V13=AH$11,1,0)+IF($X13=AH$11,1,0)+IF($Z13=AH$11,1,0)+IF($AB13=AH$11,1,0)</f>
        <v>0</v>
      </c>
      <c r="AI13" s="73">
        <f>IF($F13=AI$11,1,0)+IF($H13=AI$11,1,0)+IF($J13=AI$11,1,0)+IF($L13=AI$11,1,0)+IF($N13=AI$11,1,0)+IF($P13=AI$11,1,0)+IF($R13=AI$11,1,0)+IF($T13=AI$11,1,0)+IF($V13=AI$11,1,0)+IF($X13=AI$11,1,0)+IF($Z13=AI$11,1,0)+IF($AB13=AI$11,1,0)</f>
        <v>0</v>
      </c>
    </row>
    <row r="14" spans="1:35" ht="14" x14ac:dyDescent="0.25">
      <c r="A14" s="50">
        <v>0</v>
      </c>
      <c r="B14" s="211"/>
      <c r="C14" s="211"/>
      <c r="D14" s="215"/>
      <c r="E14" s="215"/>
      <c r="F14" s="212">
        <v>16</v>
      </c>
      <c r="G14" s="213"/>
      <c r="H14" s="212">
        <v>13</v>
      </c>
      <c r="I14" s="213"/>
      <c r="J14" s="212">
        <v>12</v>
      </c>
      <c r="K14" s="213"/>
      <c r="L14" s="212">
        <v>16</v>
      </c>
      <c r="M14" s="213"/>
      <c r="N14" s="212">
        <v>14</v>
      </c>
      <c r="O14" s="213"/>
      <c r="P14" s="212">
        <v>11</v>
      </c>
      <c r="Q14" s="213"/>
      <c r="R14" s="212">
        <v>16</v>
      </c>
      <c r="S14" s="213"/>
      <c r="T14" s="212">
        <v>13</v>
      </c>
      <c r="U14" s="213"/>
      <c r="V14" s="212">
        <v>17</v>
      </c>
      <c r="W14" s="213"/>
      <c r="X14" s="212">
        <v>15</v>
      </c>
      <c r="Y14" s="213"/>
      <c r="Z14" s="212">
        <v>12</v>
      </c>
      <c r="AA14" s="213"/>
      <c r="AB14" s="212">
        <v>17</v>
      </c>
      <c r="AC14" s="213"/>
      <c r="AD14" s="70"/>
      <c r="AE14" s="58"/>
      <c r="AF14" s="58"/>
      <c r="AG14" s="58"/>
      <c r="AH14" s="58"/>
      <c r="AI14" s="73">
        <f t="shared" ref="AI14:AI45" si="0">IF($F14=AI$11,1,0)+IF($H14=AI$11,1,0)+IF($J14=AI$11,1,0)+IF($L14=AI$11,1,0)+IF($N14=AI$11,1,0)+IF($P14=AI$11,1,0)+IF($R14=AI$11,1,0)+IF($T14=AI$11,1,0)+IF($V14=AI$11,1,0)+IF($X14=AI$11,1,0)+IF($Z14=AI$11,1,0)+IF($AB14=AI$11,1,0)</f>
        <v>0</v>
      </c>
    </row>
    <row r="15" spans="1:35" ht="14" x14ac:dyDescent="0.25">
      <c r="A15" s="50">
        <v>1</v>
      </c>
      <c r="B15" s="210">
        <v>2</v>
      </c>
      <c r="C15" s="210">
        <v>2</v>
      </c>
      <c r="D15" s="214" t="s">
        <v>121</v>
      </c>
      <c r="E15" s="214" t="s">
        <v>117</v>
      </c>
      <c r="F15" s="38" t="s">
        <v>1</v>
      </c>
      <c r="G15" s="107">
        <f>VLOOKUP(F15,$H$233:$I$238,2,FALSE)</f>
        <v>9000</v>
      </c>
      <c r="H15" s="38" t="s">
        <v>1</v>
      </c>
      <c r="I15" s="107">
        <f>VLOOKUP(H15,$H$233:$I$238,2,FALSE)</f>
        <v>9000</v>
      </c>
      <c r="J15" s="38" t="s">
        <v>0</v>
      </c>
      <c r="K15" s="107">
        <f>VLOOKUP(J15,$H$233:$I$238,2,FALSE)</f>
        <v>16000</v>
      </c>
      <c r="L15" s="38" t="s">
        <v>1</v>
      </c>
      <c r="M15" s="107">
        <f>VLOOKUP(L15,$H$233:$I$238,2,FALSE)</f>
        <v>9000</v>
      </c>
      <c r="N15" s="38" t="s">
        <v>1</v>
      </c>
      <c r="O15" s="107">
        <f>VLOOKUP(N15,$H$233:$I$238,2,FALSE)</f>
        <v>9000</v>
      </c>
      <c r="P15" s="38" t="s">
        <v>0</v>
      </c>
      <c r="Q15" s="107">
        <f>VLOOKUP(P15,$H$233:$I$238,2,FALSE)</f>
        <v>16000</v>
      </c>
      <c r="R15" s="38" t="s">
        <v>1</v>
      </c>
      <c r="S15" s="107">
        <f>VLOOKUP(R15,$H$233:$I$238,2,FALSE)</f>
        <v>9000</v>
      </c>
      <c r="T15" s="38" t="s">
        <v>1</v>
      </c>
      <c r="U15" s="107">
        <f>VLOOKUP(T15,$H$233:$I$238,2,FALSE)</f>
        <v>9000</v>
      </c>
      <c r="V15" s="38" t="s">
        <v>0</v>
      </c>
      <c r="W15" s="107">
        <f>VLOOKUP(V15,$H$233:$I$238,2,FALSE)</f>
        <v>16000</v>
      </c>
      <c r="X15" s="38" t="s">
        <v>1</v>
      </c>
      <c r="Y15" s="107">
        <f>VLOOKUP(X15,$H$233:$I$238,2,FALSE)</f>
        <v>9000</v>
      </c>
      <c r="Z15" s="38" t="s">
        <v>1</v>
      </c>
      <c r="AA15" s="107">
        <f>VLOOKUP(Z15,$H$233:$I$238,2,FALSE)</f>
        <v>9000</v>
      </c>
      <c r="AB15" s="38" t="s">
        <v>0</v>
      </c>
      <c r="AC15" s="107">
        <f>VLOOKUP(AB15,$H$233:$I$238,2,FALSE)</f>
        <v>16000</v>
      </c>
      <c r="AD15" s="51">
        <f>AC15+AA15+Y15+W15+U15+S15+Q15+O15+M15+K15+I15+G15</f>
        <v>136000</v>
      </c>
      <c r="AE15" s="58">
        <f>IF($F15=AE$11,1,0)+IF($H15=AE$11,1,0)+IF($J15=AE$11,1,0)+IF($L15=AE$11,1,0)+IF($N15=AE$11,1,0)+IF($P15=AE$11,1,0)+IF($R15=AE$11,1,0)+IF($T15=AE$11,1,0)+IF($V15=AE$11,1,0)+IF($X15=AE$11,1,0)+IF($Z15=AE$11,1,0)+IF($AB15=AE$11,1,0)</f>
        <v>8</v>
      </c>
      <c r="AF15" s="58">
        <f>IF($F15=AF$11,1,0)+IF($H15=AF$11,1,0)+IF($J15=AF$11,1,0)+IF($L15=AF$11,1,0)+IF($N15=AF$11,1,0)+IF($P15=AF$11,1,0)+IF($R15=AF$11,1,0)+IF($T15=AF$11,1,0)+IF($V15=AF$11,1,0)+IF($X15=AF$11,1,0)+IF($Z15=AF$11,1,0)+IF($AB15=AF$11,1,0)</f>
        <v>4</v>
      </c>
      <c r="AG15" s="58">
        <f>IF($F15=AG$11,1,0)+IF($H15=AG$11,1,0)+IF($J15=AG$11,1,0)+IF($L15=AG$11,1,0)+IF($N15=AG$11,1,0)+IF($P15=AG$11,1,0)+IF($R15=AG$11,1,0)+IF($T15=AG$11,1,0)+IF($V15=AG$11,1,0)+IF($X15=AG$11,1,0)+IF($Z15=AG$11,1,0)+IF($AB15=AG$11,1,0)</f>
        <v>0</v>
      </c>
      <c r="AH15" s="58">
        <f>IF($F15=AH$11,1,0)+IF($H15=AH$11,1,0)+IF($J15=AH$11,1,0)+IF($L15=AH$11,1,0)+IF($N15=AH$11,1,0)+IF($P15=AH$11,1,0)+IF($R15=AH$11,1,0)+IF($T15=AH$11,1,0)+IF($V15=AH$11,1,0)+IF($X15=AH$11,1,0)+IF($Z15=AH$11,1,0)+IF($AB15=AH$11,1,0)</f>
        <v>0</v>
      </c>
      <c r="AI15" s="73">
        <f t="shared" si="0"/>
        <v>0</v>
      </c>
    </row>
    <row r="16" spans="1:35" ht="14" x14ac:dyDescent="0.25">
      <c r="A16" s="50">
        <v>0</v>
      </c>
      <c r="B16" s="211"/>
      <c r="C16" s="211"/>
      <c r="D16" s="215"/>
      <c r="E16" s="215"/>
      <c r="F16" s="212">
        <v>16</v>
      </c>
      <c r="G16" s="213"/>
      <c r="H16" s="212">
        <v>13</v>
      </c>
      <c r="I16" s="213"/>
      <c r="J16" s="212">
        <v>12</v>
      </c>
      <c r="K16" s="213"/>
      <c r="L16" s="212">
        <v>16</v>
      </c>
      <c r="M16" s="213"/>
      <c r="N16" s="212">
        <v>14</v>
      </c>
      <c r="O16" s="213"/>
      <c r="P16" s="212">
        <v>11</v>
      </c>
      <c r="Q16" s="213"/>
      <c r="R16" s="212">
        <v>16</v>
      </c>
      <c r="S16" s="213"/>
      <c r="T16" s="212">
        <v>13</v>
      </c>
      <c r="U16" s="213"/>
      <c r="V16" s="212">
        <v>17</v>
      </c>
      <c r="W16" s="213"/>
      <c r="X16" s="212">
        <v>15</v>
      </c>
      <c r="Y16" s="213"/>
      <c r="Z16" s="212">
        <v>12</v>
      </c>
      <c r="AA16" s="213"/>
      <c r="AB16" s="212">
        <v>17</v>
      </c>
      <c r="AC16" s="213"/>
      <c r="AD16" s="70"/>
      <c r="AE16" s="58"/>
      <c r="AF16" s="58"/>
      <c r="AG16" s="58"/>
      <c r="AH16" s="58"/>
      <c r="AI16" s="73">
        <f t="shared" si="0"/>
        <v>0</v>
      </c>
    </row>
    <row r="17" spans="1:35" ht="28" x14ac:dyDescent="0.25">
      <c r="A17" s="50">
        <v>1</v>
      </c>
      <c r="B17" s="210">
        <v>3</v>
      </c>
      <c r="C17" s="210">
        <v>3</v>
      </c>
      <c r="D17" s="214" t="s">
        <v>121</v>
      </c>
      <c r="E17" s="214" t="s">
        <v>116</v>
      </c>
      <c r="F17" s="38" t="s">
        <v>1</v>
      </c>
      <c r="G17" s="107">
        <f>VLOOKUP(F17,$H$239:$I$243,2,FALSE)</f>
        <v>2000</v>
      </c>
      <c r="H17" s="43" t="s">
        <v>1</v>
      </c>
      <c r="I17" s="107">
        <f>VLOOKUP(H17,$H$239:$I$243,2,FALSE)</f>
        <v>2000</v>
      </c>
      <c r="J17" s="38" t="s">
        <v>0</v>
      </c>
      <c r="K17" s="107">
        <f>VLOOKUP(J17,$H$239:$I$243,2,FALSE)</f>
        <v>3000</v>
      </c>
      <c r="L17" s="38" t="s">
        <v>1</v>
      </c>
      <c r="M17" s="107">
        <f>VLOOKUP(L17,$H$239:$I$243,2,FALSE)</f>
        <v>2000</v>
      </c>
      <c r="N17" s="38" t="s">
        <v>1</v>
      </c>
      <c r="O17" s="107">
        <f>VLOOKUP(N17,$H$239:$I$243,2,FALSE)</f>
        <v>2000</v>
      </c>
      <c r="P17" s="38" t="s">
        <v>0</v>
      </c>
      <c r="Q17" s="107">
        <f>VLOOKUP(P17,$H$239:$I$243,2,FALSE)</f>
        <v>3000</v>
      </c>
      <c r="R17" s="38" t="s">
        <v>1</v>
      </c>
      <c r="S17" s="107">
        <f>VLOOKUP(R17,$H$239:$I$243,2,FALSE)</f>
        <v>2000</v>
      </c>
      <c r="T17" s="38" t="s">
        <v>1</v>
      </c>
      <c r="U17" s="107">
        <f>VLOOKUP(T17,$H$239:$I$243,2,FALSE)</f>
        <v>2000</v>
      </c>
      <c r="V17" s="38" t="s">
        <v>148</v>
      </c>
      <c r="W17" s="107">
        <f>VLOOKUP(V17,$H$239:$I$243,2,FALSE)</f>
        <v>0</v>
      </c>
      <c r="X17" s="38" t="s">
        <v>1</v>
      </c>
      <c r="Y17" s="107">
        <f>VLOOKUP(X17,$H$239:$I$243,2,FALSE)</f>
        <v>2000</v>
      </c>
      <c r="Z17" s="38" t="s">
        <v>1</v>
      </c>
      <c r="AA17" s="107">
        <f>VLOOKUP(Z17,$H$239:$I$243,2,FALSE)</f>
        <v>2000</v>
      </c>
      <c r="AB17" s="38" t="s">
        <v>0</v>
      </c>
      <c r="AC17" s="107">
        <f>VLOOKUP(AB17,$H$239:$I$243,2,FALSE)</f>
        <v>3000</v>
      </c>
      <c r="AD17" s="51">
        <f>AC17+AA17+Y17+W17+U17+S17+Q17+O17+M17+K17+I17+G17</f>
        <v>25000</v>
      </c>
      <c r="AE17" s="58">
        <f>IF($F17=AE$11,1,0)+IF($H17=AE$11,1,0)+IF($J17=AE$11,1,0)+IF($L17=AE$11,1,0)+IF($N17=AE$11,1,0)+IF($P17=AE$11,1,0)+IF($R17=AE$11,1,0)+IF($T17=AE$11,1,0)+IF($V17=AE$11,1,0)+IF($X17=AE$11,1,0)+IF($Z17=AE$11,1,0)+IF($AB17=AE$11,1,0)</f>
        <v>8</v>
      </c>
      <c r="AF17" s="58">
        <f>IF($F17=AF$11,1,0)+IF($H17=AF$11,1,0)+IF($J17=AF$11,1,0)+IF($L17=AF$11,1,0)+IF($N17=AF$11,1,0)+IF($P17=AF$11,1,0)+IF($R17=AF$11,1,0)+IF($T17=AF$11,1,0)+IF($V17=AF$11,1,0)+IF($X17=AF$11,1,0)+IF($Z17=AF$11,1,0)+IF($AB17=AF$11,1,0)</f>
        <v>3</v>
      </c>
      <c r="AG17" s="58">
        <f>IF($F17=AG$11,1,0)+IF($H17=AG$11,1,0)+IF($J17=AG$11,1,0)+IF($L17=AG$11,1,0)+IF($N17=AG$11,1,0)+IF($P17=AG$11,1,0)+IF($R17=AG$11,1,0)+IF($T17=AG$11,1,0)+IF($V17=AG$11,1,0)+IF($X17=AG$11,1,0)+IF($Z17=AG$11,1,0)+IF($AB17=AG$11,1,0)</f>
        <v>0</v>
      </c>
      <c r="AH17" s="58">
        <f>IF($F17=AH$11,1,0)+IF($H17=AH$11,1,0)+IF($J17=AH$11,1,0)+IF($L17=AH$11,1,0)+IF($N17=AH$11,1,0)+IF($P17=AH$11,1,0)+IF($R17=AH$11,1,0)+IF($T17=AH$11,1,0)+IF($V17=AH$11,1,0)+IF($X17=AH$11,1,0)+IF($Z17=AH$11,1,0)+IF($AB17=AH$11,1,0)</f>
        <v>0</v>
      </c>
      <c r="AI17" s="73">
        <f t="shared" si="0"/>
        <v>1</v>
      </c>
    </row>
    <row r="18" spans="1:35" ht="14" x14ac:dyDescent="0.25">
      <c r="A18" s="50">
        <v>0</v>
      </c>
      <c r="B18" s="211"/>
      <c r="C18" s="211"/>
      <c r="D18" s="215"/>
      <c r="E18" s="215"/>
      <c r="F18" s="212">
        <v>18</v>
      </c>
      <c r="G18" s="213"/>
      <c r="H18" s="212">
        <v>15</v>
      </c>
      <c r="I18" s="213"/>
      <c r="J18" s="212">
        <v>14</v>
      </c>
      <c r="K18" s="213"/>
      <c r="L18" s="212">
        <v>18</v>
      </c>
      <c r="M18" s="213"/>
      <c r="N18" s="212">
        <v>16</v>
      </c>
      <c r="O18" s="213"/>
      <c r="P18" s="212">
        <v>13</v>
      </c>
      <c r="Q18" s="213"/>
      <c r="R18" s="212">
        <v>18</v>
      </c>
      <c r="S18" s="213"/>
      <c r="T18" s="212">
        <v>15</v>
      </c>
      <c r="U18" s="213"/>
      <c r="V18" s="212">
        <v>19</v>
      </c>
      <c r="W18" s="213"/>
      <c r="X18" s="212">
        <v>17</v>
      </c>
      <c r="Y18" s="213"/>
      <c r="Z18" s="212">
        <v>14</v>
      </c>
      <c r="AA18" s="213"/>
      <c r="AB18" s="212">
        <v>19</v>
      </c>
      <c r="AC18" s="213"/>
      <c r="AD18" s="70"/>
      <c r="AE18" s="58"/>
      <c r="AF18" s="58"/>
      <c r="AG18" s="58"/>
      <c r="AH18" s="58"/>
      <c r="AI18" s="73">
        <f t="shared" si="0"/>
        <v>0</v>
      </c>
    </row>
    <row r="19" spans="1:35" ht="28" x14ac:dyDescent="0.25">
      <c r="A19" s="50">
        <v>1</v>
      </c>
      <c r="B19" s="210">
        <v>4</v>
      </c>
      <c r="C19" s="210">
        <v>3</v>
      </c>
      <c r="D19" s="214" t="s">
        <v>121</v>
      </c>
      <c r="E19" s="214" t="s">
        <v>115</v>
      </c>
      <c r="F19" s="38" t="s">
        <v>1</v>
      </c>
      <c r="G19" s="107">
        <f>VLOOKUP(F19,$H$239:$I$243,2,FALSE)</f>
        <v>2000</v>
      </c>
      <c r="H19" s="43" t="s">
        <v>1</v>
      </c>
      <c r="I19" s="107">
        <f>VLOOKUP(H19,$H$239:$I$243,2,FALSE)</f>
        <v>2000</v>
      </c>
      <c r="J19" s="38" t="s">
        <v>0</v>
      </c>
      <c r="K19" s="107">
        <f>VLOOKUP(J19,$H$239:$I$243,2,FALSE)</f>
        <v>3000</v>
      </c>
      <c r="L19" s="38" t="s">
        <v>1</v>
      </c>
      <c r="M19" s="107">
        <f>VLOOKUP(L19,$H$239:$I$243,2,FALSE)</f>
        <v>2000</v>
      </c>
      <c r="N19" s="38" t="s">
        <v>1</v>
      </c>
      <c r="O19" s="107">
        <f>VLOOKUP(N19,$H$239:$I$243,2,FALSE)</f>
        <v>2000</v>
      </c>
      <c r="P19" s="38" t="s">
        <v>0</v>
      </c>
      <c r="Q19" s="107">
        <f>VLOOKUP(P19,$H$239:$I$243,2,FALSE)</f>
        <v>3000</v>
      </c>
      <c r="R19" s="38" t="s">
        <v>1</v>
      </c>
      <c r="S19" s="107">
        <f>VLOOKUP(R19,$H$239:$I$243,2,FALSE)</f>
        <v>2000</v>
      </c>
      <c r="T19" s="38" t="s">
        <v>1</v>
      </c>
      <c r="U19" s="107">
        <f>VLOOKUP(T19,$H$239:$I$243,2,FALSE)</f>
        <v>2000</v>
      </c>
      <c r="V19" s="38" t="s">
        <v>148</v>
      </c>
      <c r="W19" s="107">
        <f>VLOOKUP(V19,$H$239:$I$243,2,FALSE)</f>
        <v>0</v>
      </c>
      <c r="X19" s="38" t="s">
        <v>1</v>
      </c>
      <c r="Y19" s="107">
        <f>VLOOKUP(X19,$H$239:$I$243,2,FALSE)</f>
        <v>2000</v>
      </c>
      <c r="Z19" s="38" t="s">
        <v>1</v>
      </c>
      <c r="AA19" s="107">
        <f>VLOOKUP(Z19,$H$239:$I$243,2,FALSE)</f>
        <v>2000</v>
      </c>
      <c r="AB19" s="38" t="s">
        <v>0</v>
      </c>
      <c r="AC19" s="107">
        <f>VLOOKUP(AB19,$H$239:$I$243,2,FALSE)</f>
        <v>3000</v>
      </c>
      <c r="AD19" s="51">
        <f>AC19+AA19+Y19+W19+U19+S19+Q19+O19+M19+K19+I19+G19</f>
        <v>25000</v>
      </c>
      <c r="AE19" s="58">
        <f>IF($F19=AE$11,1,0)+IF($H19=AE$11,1,0)+IF($J19=AE$11,1,0)+IF($L19=AE$11,1,0)+IF($N19=AE$11,1,0)+IF($P19=AE$11,1,0)+IF($R19=AE$11,1,0)+IF($T19=AE$11,1,0)+IF($V19=AE$11,1,0)+IF($X19=AE$11,1,0)+IF($Z19=AE$11,1,0)+IF($AB19=AE$11,1,0)</f>
        <v>8</v>
      </c>
      <c r="AF19" s="58">
        <f>IF($F19=AF$11,1,0)+IF($H19=AF$11,1,0)+IF($J19=AF$11,1,0)+IF($L19=AF$11,1,0)+IF($N19=AF$11,1,0)+IF($P19=AF$11,1,0)+IF($R19=AF$11,1,0)+IF($T19=AF$11,1,0)+IF($V19=AF$11,1,0)+IF($X19=AF$11,1,0)+IF($Z19=AF$11,1,0)+IF($AB19=AF$11,1,0)</f>
        <v>3</v>
      </c>
      <c r="AG19" s="58">
        <f>IF($F19=AG$11,1,0)+IF($H19=AG$11,1,0)+IF($J19=AG$11,1,0)+IF($L19=AG$11,1,0)+IF($N19=AG$11,1,0)+IF($P19=AG$11,1,0)+IF($R19=AG$11,1,0)+IF($T19=AG$11,1,0)+IF($V19=AG$11,1,0)+IF($X19=AG$11,1,0)+IF($Z19=AG$11,1,0)+IF($AB19=AG$11,1,0)</f>
        <v>0</v>
      </c>
      <c r="AH19" s="58">
        <f>IF($F19=AH$11,1,0)+IF($H19=AH$11,1,0)+IF($J19=AH$11,1,0)+IF($L19=AH$11,1,0)+IF($N19=AH$11,1,0)+IF($P19=AH$11,1,0)+IF($R19=AH$11,1,0)+IF($T19=AH$11,1,0)+IF($V19=AH$11,1,0)+IF($X19=AH$11,1,0)+IF($Z19=AH$11,1,0)+IF($AB19=AH$11,1,0)</f>
        <v>0</v>
      </c>
      <c r="AI19" s="73">
        <f t="shared" si="0"/>
        <v>1</v>
      </c>
    </row>
    <row r="20" spans="1:35" ht="14" x14ac:dyDescent="0.25">
      <c r="A20" s="50">
        <v>0</v>
      </c>
      <c r="B20" s="211"/>
      <c r="C20" s="211"/>
      <c r="D20" s="215"/>
      <c r="E20" s="215"/>
      <c r="F20" s="212">
        <v>18</v>
      </c>
      <c r="G20" s="213"/>
      <c r="H20" s="212">
        <v>15</v>
      </c>
      <c r="I20" s="213"/>
      <c r="J20" s="212">
        <v>14</v>
      </c>
      <c r="K20" s="213"/>
      <c r="L20" s="212">
        <v>18</v>
      </c>
      <c r="M20" s="213"/>
      <c r="N20" s="212">
        <v>16</v>
      </c>
      <c r="O20" s="213"/>
      <c r="P20" s="212">
        <v>13</v>
      </c>
      <c r="Q20" s="213"/>
      <c r="R20" s="212">
        <v>18</v>
      </c>
      <c r="S20" s="213"/>
      <c r="T20" s="212">
        <v>15</v>
      </c>
      <c r="U20" s="213"/>
      <c r="V20" s="212">
        <v>19</v>
      </c>
      <c r="W20" s="213"/>
      <c r="X20" s="212">
        <v>17</v>
      </c>
      <c r="Y20" s="213"/>
      <c r="Z20" s="212">
        <v>14</v>
      </c>
      <c r="AA20" s="213"/>
      <c r="AB20" s="212">
        <v>19</v>
      </c>
      <c r="AC20" s="213"/>
      <c r="AD20" s="70"/>
      <c r="AE20" s="58"/>
      <c r="AF20" s="58"/>
      <c r="AG20" s="58"/>
      <c r="AH20" s="58"/>
      <c r="AI20" s="73">
        <f t="shared" si="0"/>
        <v>0</v>
      </c>
    </row>
    <row r="21" spans="1:35" ht="28" x14ac:dyDescent="0.25">
      <c r="A21" s="50">
        <v>1</v>
      </c>
      <c r="B21" s="210">
        <v>5</v>
      </c>
      <c r="C21" s="210">
        <v>4</v>
      </c>
      <c r="D21" s="214" t="s">
        <v>121</v>
      </c>
      <c r="E21" s="214" t="s">
        <v>114</v>
      </c>
      <c r="F21" s="38" t="s">
        <v>1</v>
      </c>
      <c r="G21" s="107">
        <f>VLOOKUP(F21,$H$244:$I$248,2,FALSE)</f>
        <v>10000</v>
      </c>
      <c r="H21" s="38" t="s">
        <v>1</v>
      </c>
      <c r="I21" s="107">
        <f>VLOOKUP(H21,$H$244:$I$248,2,FALSE)</f>
        <v>10000</v>
      </c>
      <c r="J21" s="38" t="s">
        <v>0</v>
      </c>
      <c r="K21" s="107">
        <f>VLOOKUP(J21,$H$244:$I$248,2,FALSE)</f>
        <v>23600</v>
      </c>
      <c r="L21" s="38" t="s">
        <v>1</v>
      </c>
      <c r="M21" s="107">
        <f>VLOOKUP(L21,$H$244:$I$248,2,FALSE)</f>
        <v>10000</v>
      </c>
      <c r="N21" s="38" t="s">
        <v>1</v>
      </c>
      <c r="O21" s="107">
        <f>VLOOKUP(N21,$H$244:$I$248,2,FALSE)</f>
        <v>10000</v>
      </c>
      <c r="P21" s="38" t="s">
        <v>0</v>
      </c>
      <c r="Q21" s="107">
        <f>VLOOKUP(P21,$H$244:$I$248,2,FALSE)</f>
        <v>23600</v>
      </c>
      <c r="R21" s="38" t="s">
        <v>1</v>
      </c>
      <c r="S21" s="107">
        <f>VLOOKUP(R21,$H$244:$I$248,2,FALSE)</f>
        <v>10000</v>
      </c>
      <c r="T21" s="38" t="s">
        <v>1</v>
      </c>
      <c r="U21" s="107">
        <f>VLOOKUP(T21,$H$244:$I$248,2,FALSE)</f>
        <v>10000</v>
      </c>
      <c r="V21" s="38" t="s">
        <v>148</v>
      </c>
      <c r="W21" s="107">
        <f>VLOOKUP(V21,$H$244:$I$248,2,FALSE)</f>
        <v>0</v>
      </c>
      <c r="X21" s="38" t="s">
        <v>1</v>
      </c>
      <c r="Y21" s="107">
        <f>VLOOKUP(X21,$H$244:$I$248,2,FALSE)</f>
        <v>10000</v>
      </c>
      <c r="Z21" s="38" t="s">
        <v>1</v>
      </c>
      <c r="AA21" s="107">
        <f>VLOOKUP(Z21,$H$244:$I$248,2,FALSE)</f>
        <v>10000</v>
      </c>
      <c r="AB21" s="38" t="s">
        <v>0</v>
      </c>
      <c r="AC21" s="107">
        <f>VLOOKUP(AB21,$H$244:$I$248,2,FALSE)</f>
        <v>23600</v>
      </c>
      <c r="AD21" s="51">
        <f>AC21+AA21+Y21+W21+U21+S21+Q21+O21+M21+K21+I21+G21</f>
        <v>150800</v>
      </c>
      <c r="AE21" s="58">
        <f>IF($F21=AE$11,1,0)+IF($H21=AE$11,1,0)+IF($J21=AE$11,1,0)+IF($L21=AE$11,1,0)+IF($N21=AE$11,1,0)+IF($P21=AE$11,1,0)+IF($R21=AE$11,1,0)+IF($T21=AE$11,1,0)+IF($V21=AE$11,1,0)+IF($X21=AE$11,1,0)+IF($Z21=AE$11,1,0)+IF($AB21=AE$11,1,0)</f>
        <v>8</v>
      </c>
      <c r="AF21" s="58">
        <f>IF($F21=AF$11,1,0)+IF($H21=AF$11,1,0)+IF($J21=AF$11,1,0)+IF($L21=AF$11,1,0)+IF($N21=AF$11,1,0)+IF($P21=AF$11,1,0)+IF($R21=AF$11,1,0)+IF($T21=AF$11,1,0)+IF($V21=AF$11,1,0)+IF($X21=AF$11,1,0)+IF($Z21=AF$11,1,0)+IF($AB21=AF$11,1,0)</f>
        <v>3</v>
      </c>
      <c r="AG21" s="58">
        <f>IF($F21=AG$11,1,0)+IF($H21=AG$11,1,0)+IF($J21=AG$11,1,0)+IF($L21=AG$11,1,0)+IF($N21=AG$11,1,0)+IF($P21=AG$11,1,0)+IF($R21=AG$11,1,0)+IF($T21=AG$11,1,0)+IF($V21=AG$11,1,0)+IF($X21=AG$11,1,0)+IF($Z21=AG$11,1,0)+IF($AB21=AG$11,1,0)</f>
        <v>0</v>
      </c>
      <c r="AH21" s="58">
        <f>IF($F21=AH$11,1,0)+IF($H21=AH$11,1,0)+IF($J21=AH$11,1,0)+IF($L21=AH$11,1,0)+IF($N21=AH$11,1,0)+IF($P21=AH$11,1,0)+IF($R21=AH$11,1,0)+IF($T21=AH$11,1,0)+IF($V21=AH$11,1,0)+IF($X21=AH$11,1,0)+IF($Z21=AH$11,1,0)+IF($AB21=AH$11,1,0)</f>
        <v>0</v>
      </c>
      <c r="AI21" s="73">
        <f t="shared" si="0"/>
        <v>1</v>
      </c>
    </row>
    <row r="22" spans="1:35" ht="14" x14ac:dyDescent="0.25">
      <c r="A22" s="50">
        <v>0</v>
      </c>
      <c r="B22" s="211"/>
      <c r="C22" s="211"/>
      <c r="D22" s="215"/>
      <c r="E22" s="215"/>
      <c r="F22" s="212">
        <v>16</v>
      </c>
      <c r="G22" s="213"/>
      <c r="H22" s="212">
        <v>13</v>
      </c>
      <c r="I22" s="213"/>
      <c r="J22" s="212">
        <v>12</v>
      </c>
      <c r="K22" s="213"/>
      <c r="L22" s="212">
        <v>16</v>
      </c>
      <c r="M22" s="213"/>
      <c r="N22" s="212">
        <v>14</v>
      </c>
      <c r="O22" s="213"/>
      <c r="P22" s="212">
        <v>11</v>
      </c>
      <c r="Q22" s="213"/>
      <c r="R22" s="212">
        <v>16</v>
      </c>
      <c r="S22" s="213"/>
      <c r="T22" s="212">
        <v>13</v>
      </c>
      <c r="U22" s="213"/>
      <c r="V22" s="212">
        <v>17</v>
      </c>
      <c r="W22" s="213"/>
      <c r="X22" s="212">
        <v>15</v>
      </c>
      <c r="Y22" s="213"/>
      <c r="Z22" s="212">
        <v>12</v>
      </c>
      <c r="AA22" s="213"/>
      <c r="AB22" s="212">
        <v>17</v>
      </c>
      <c r="AC22" s="213"/>
      <c r="AD22" s="70"/>
      <c r="AE22" s="58"/>
      <c r="AF22" s="58"/>
      <c r="AG22" s="58"/>
      <c r="AH22" s="58"/>
      <c r="AI22" s="73">
        <f t="shared" si="0"/>
        <v>0</v>
      </c>
    </row>
    <row r="23" spans="1:35" ht="28" x14ac:dyDescent="0.25">
      <c r="A23" s="50">
        <v>1</v>
      </c>
      <c r="B23" s="210">
        <v>6</v>
      </c>
      <c r="C23" s="210">
        <v>4</v>
      </c>
      <c r="D23" s="214" t="s">
        <v>121</v>
      </c>
      <c r="E23" s="214" t="s">
        <v>113</v>
      </c>
      <c r="F23" s="38" t="s">
        <v>1</v>
      </c>
      <c r="G23" s="107">
        <f>VLOOKUP(F23,$H$244:$I$248,2,FALSE)</f>
        <v>10000</v>
      </c>
      <c r="H23" s="38" t="s">
        <v>1</v>
      </c>
      <c r="I23" s="107">
        <f>VLOOKUP(H23,$H$244:$I$248,2,FALSE)</f>
        <v>10000</v>
      </c>
      <c r="J23" s="38" t="s">
        <v>0</v>
      </c>
      <c r="K23" s="107">
        <f>VLOOKUP(J23,$H$244:$I$248,2,FALSE)</f>
        <v>23600</v>
      </c>
      <c r="L23" s="38" t="s">
        <v>1</v>
      </c>
      <c r="M23" s="107">
        <f>VLOOKUP(L23,$H$244:$I$248,2,FALSE)</f>
        <v>10000</v>
      </c>
      <c r="N23" s="38" t="s">
        <v>1</v>
      </c>
      <c r="O23" s="107">
        <f>VLOOKUP(N23,$H$244:$I$248,2,FALSE)</f>
        <v>10000</v>
      </c>
      <c r="P23" s="38" t="s">
        <v>0</v>
      </c>
      <c r="Q23" s="107">
        <f>VLOOKUP(P23,$H$244:$I$248,2,FALSE)</f>
        <v>23600</v>
      </c>
      <c r="R23" s="38" t="s">
        <v>1</v>
      </c>
      <c r="S23" s="107">
        <f>VLOOKUP(R23,$H$244:$I$248,2,FALSE)</f>
        <v>10000</v>
      </c>
      <c r="T23" s="38" t="s">
        <v>1</v>
      </c>
      <c r="U23" s="107">
        <f>VLOOKUP(T23,$H$244:$I$248,2,FALSE)</f>
        <v>10000</v>
      </c>
      <c r="V23" s="38" t="s">
        <v>148</v>
      </c>
      <c r="W23" s="107">
        <f>VLOOKUP(V23,$H$244:$I$248,2,FALSE)</f>
        <v>0</v>
      </c>
      <c r="X23" s="38" t="s">
        <v>1</v>
      </c>
      <c r="Y23" s="107">
        <f>VLOOKUP(X23,$H$244:$I$248,2,FALSE)</f>
        <v>10000</v>
      </c>
      <c r="Z23" s="38" t="s">
        <v>1</v>
      </c>
      <c r="AA23" s="107">
        <f>VLOOKUP(Z23,$H$244:$I$248,2,FALSE)</f>
        <v>10000</v>
      </c>
      <c r="AB23" s="38" t="s">
        <v>0</v>
      </c>
      <c r="AC23" s="107">
        <f>VLOOKUP(AB23,$H$244:$I$248,2,FALSE)</f>
        <v>23600</v>
      </c>
      <c r="AD23" s="51">
        <f>AC23+AA23+Y23+W23+U23+S23+Q23+O23+M23+K23+I23+G23</f>
        <v>150800</v>
      </c>
      <c r="AE23" s="58">
        <f>IF($F23=AE$11,1,0)+IF($H23=AE$11,1,0)+IF($J23=AE$11,1,0)+IF($L23=AE$11,1,0)+IF($N23=AE$11,1,0)+IF($P23=AE$11,1,0)+IF($R23=AE$11,1,0)+IF($T23=AE$11,1,0)+IF($V23=AE$11,1,0)+IF($X23=AE$11,1,0)+IF($Z23=AE$11,1,0)+IF($AB23=AE$11,1,0)</f>
        <v>8</v>
      </c>
      <c r="AF23" s="58">
        <f>IF($F23=AF$11,1,0)+IF($H23=AF$11,1,0)+IF($J23=AF$11,1,0)+IF($L23=AF$11,1,0)+IF($N23=AF$11,1,0)+IF($P23=AF$11,1,0)+IF($R23=AF$11,1,0)+IF($T23=AF$11,1,0)+IF($V23=AF$11,1,0)+IF($X23=AF$11,1,0)+IF($Z23=AF$11,1,0)+IF($AB23=AF$11,1,0)</f>
        <v>3</v>
      </c>
      <c r="AG23" s="58">
        <f>IF($F23=AG$11,1,0)+IF($H23=AG$11,1,0)+IF($J23=AG$11,1,0)+IF($L23=AG$11,1,0)+IF($N23=AG$11,1,0)+IF($P23=AG$11,1,0)+IF($R23=AG$11,1,0)+IF($T23=AG$11,1,0)+IF($V23=AG$11,1,0)+IF($X23=AG$11,1,0)+IF($Z23=AG$11,1,0)+IF($AB23=AG$11,1,0)</f>
        <v>0</v>
      </c>
      <c r="AH23" s="58">
        <f>IF($F23=AH$11,1,0)+IF($H23=AH$11,1,0)+IF($J23=AH$11,1,0)+IF($L23=AH$11,1,0)+IF($N23=AH$11,1,0)+IF($P23=AH$11,1,0)+IF($R23=AH$11,1,0)+IF($T23=AH$11,1,0)+IF($V23=AH$11,1,0)+IF($X23=AH$11,1,0)+IF($Z23=AH$11,1,0)+IF($AB23=AH$11,1,0)</f>
        <v>0</v>
      </c>
      <c r="AI23" s="73">
        <f t="shared" si="0"/>
        <v>1</v>
      </c>
    </row>
    <row r="24" spans="1:35" ht="14" x14ac:dyDescent="0.25">
      <c r="A24" s="50">
        <v>0</v>
      </c>
      <c r="B24" s="211"/>
      <c r="C24" s="211"/>
      <c r="D24" s="215"/>
      <c r="E24" s="215"/>
      <c r="F24" s="212">
        <v>16</v>
      </c>
      <c r="G24" s="213"/>
      <c r="H24" s="212">
        <v>13</v>
      </c>
      <c r="I24" s="213"/>
      <c r="J24" s="212">
        <v>12</v>
      </c>
      <c r="K24" s="213"/>
      <c r="L24" s="212">
        <v>16</v>
      </c>
      <c r="M24" s="213"/>
      <c r="N24" s="212">
        <v>14</v>
      </c>
      <c r="O24" s="213"/>
      <c r="P24" s="212">
        <v>11</v>
      </c>
      <c r="Q24" s="213"/>
      <c r="R24" s="212">
        <v>16</v>
      </c>
      <c r="S24" s="213"/>
      <c r="T24" s="212">
        <v>13</v>
      </c>
      <c r="U24" s="213"/>
      <c r="V24" s="212">
        <v>17</v>
      </c>
      <c r="W24" s="213"/>
      <c r="X24" s="212">
        <v>15</v>
      </c>
      <c r="Y24" s="213"/>
      <c r="Z24" s="212">
        <v>12</v>
      </c>
      <c r="AA24" s="213"/>
      <c r="AB24" s="212">
        <v>17</v>
      </c>
      <c r="AC24" s="213"/>
      <c r="AD24" s="70"/>
      <c r="AE24" s="58"/>
      <c r="AF24" s="58"/>
      <c r="AG24" s="58"/>
      <c r="AH24" s="58"/>
      <c r="AI24" s="73">
        <f t="shared" si="0"/>
        <v>0</v>
      </c>
    </row>
    <row r="25" spans="1:35" ht="26.25" customHeight="1" x14ac:dyDescent="0.25">
      <c r="A25" s="50">
        <v>1</v>
      </c>
      <c r="B25" s="210">
        <v>7</v>
      </c>
      <c r="C25" s="210">
        <v>5</v>
      </c>
      <c r="D25" s="214" t="s">
        <v>121</v>
      </c>
      <c r="E25" s="214" t="s">
        <v>26</v>
      </c>
      <c r="F25" s="38" t="s">
        <v>1</v>
      </c>
      <c r="G25" s="107">
        <f>VLOOKUP(F25,$H$249:$I$253,2,FALSE)</f>
        <v>10000</v>
      </c>
      <c r="H25" s="38" t="s">
        <v>148</v>
      </c>
      <c r="I25" s="107">
        <f>VLOOKUP(H25,$H$249:$I$253,2,FALSE)</f>
        <v>0</v>
      </c>
      <c r="J25" s="38" t="s">
        <v>1</v>
      </c>
      <c r="K25" s="107">
        <f>VLOOKUP(J25,$H$249:$I$253,2,FALSE)</f>
        <v>10000</v>
      </c>
      <c r="L25" s="38" t="s">
        <v>1</v>
      </c>
      <c r="M25" s="107">
        <f>VLOOKUP(L25,$H$249:$I$253,2,FALSE)</f>
        <v>10000</v>
      </c>
      <c r="N25" s="38" t="s">
        <v>0</v>
      </c>
      <c r="O25" s="107">
        <f>VLOOKUP(N25,$H$249:$I$253,2,FALSE)</f>
        <v>23600</v>
      </c>
      <c r="P25" s="38" t="s">
        <v>1</v>
      </c>
      <c r="Q25" s="107">
        <f>VLOOKUP(P25,$H$249:$I$253,2,FALSE)</f>
        <v>10000</v>
      </c>
      <c r="R25" s="38" t="s">
        <v>1</v>
      </c>
      <c r="S25" s="107">
        <f>VLOOKUP(R25,$H$249:$I$253,2,FALSE)</f>
        <v>10000</v>
      </c>
      <c r="T25" s="38" t="s">
        <v>0</v>
      </c>
      <c r="U25" s="107">
        <f>VLOOKUP(T25,$H$249:$I$253,2,FALSE)</f>
        <v>23600</v>
      </c>
      <c r="V25" s="38" t="s">
        <v>1</v>
      </c>
      <c r="W25" s="107">
        <f>VLOOKUP(V25,$H$249:$I$253,2,FALSE)</f>
        <v>10000</v>
      </c>
      <c r="X25" s="38" t="s">
        <v>1</v>
      </c>
      <c r="Y25" s="107">
        <f>VLOOKUP(X25,$H$249:$I$253,2,FALSE)</f>
        <v>10000</v>
      </c>
      <c r="Z25" s="38" t="s">
        <v>0</v>
      </c>
      <c r="AA25" s="107">
        <f>VLOOKUP(Z25,$H$249:$I$253,2,FALSE)</f>
        <v>23600</v>
      </c>
      <c r="AB25" s="38" t="s">
        <v>1</v>
      </c>
      <c r="AC25" s="107">
        <f>VLOOKUP(AB25,$H$249:$I$253,2,FALSE)</f>
        <v>10000</v>
      </c>
      <c r="AD25" s="51">
        <f>AC25+AA25+Y25+W25+U25+S25+Q25+O25+M25+K25+I25+G25</f>
        <v>150800</v>
      </c>
      <c r="AE25" s="58">
        <f>IF($F25=AE$11,1,0)+IF($H25=AE$11,1,0)+IF($J25=AE$11,1,0)+IF($L25=AE$11,1,0)+IF($N25=AE$11,1,0)+IF($P25=AE$11,1,0)+IF($R25=AE$11,1,0)+IF($T25=AE$11,1,0)+IF($V25=AE$11,1,0)+IF($X25=AE$11,1,0)+IF($Z25=AE$11,1,0)+IF($AB25=AE$11,1,0)</f>
        <v>8</v>
      </c>
      <c r="AF25" s="58">
        <f>IF($F25=AF$11,1,0)+IF($H25=AF$11,1,0)+IF($J25=AF$11,1,0)+IF($L25=AF$11,1,0)+IF($N25=AF$11,1,0)+IF($P25=AF$11,1,0)+IF($R25=AF$11,1,0)+IF($T25=AF$11,1,0)+IF($V25=AF$11,1,0)+IF($X25=AF$11,1,0)+IF($Z25=AF$11,1,0)+IF($AB25=AF$11,1,0)</f>
        <v>3</v>
      </c>
      <c r="AG25" s="58">
        <f>IF($F25=AG$11,1,0)+IF($H25=AG$11,1,0)+IF($J25=AG$11,1,0)+IF($L25=AG$11,1,0)+IF($N25=AG$11,1,0)+IF($P25=AG$11,1,0)+IF($R25=AG$11,1,0)+IF($T25=AG$11,1,0)+IF($V25=AG$11,1,0)+IF($X25=AG$11,1,0)+IF($Z25=AG$11,1,0)+IF($AB25=AG$11,1,0)</f>
        <v>0</v>
      </c>
      <c r="AH25" s="58">
        <f>IF($F25=AH$11,1,0)+IF($H25=AH$11,1,0)+IF($J25=AH$11,1,0)+IF($L25=AH$11,1,0)+IF($N25=AH$11,1,0)+IF($P25=AH$11,1,0)+IF($R25=AH$11,1,0)+IF($T25=AH$11,1,0)+IF($V25=AH$11,1,0)+IF($X25=AH$11,1,0)+IF($Z25=AH$11,1,0)+IF($AB25=AH$11,1,0)</f>
        <v>0</v>
      </c>
      <c r="AI25" s="73">
        <f t="shared" si="0"/>
        <v>1</v>
      </c>
    </row>
    <row r="26" spans="1:35" ht="14" x14ac:dyDescent="0.25">
      <c r="A26" s="50">
        <v>0</v>
      </c>
      <c r="B26" s="211"/>
      <c r="C26" s="211"/>
      <c r="D26" s="215"/>
      <c r="E26" s="215"/>
      <c r="F26" s="212">
        <v>16</v>
      </c>
      <c r="G26" s="213"/>
      <c r="H26" s="212">
        <v>13</v>
      </c>
      <c r="I26" s="213"/>
      <c r="J26" s="212">
        <v>12</v>
      </c>
      <c r="K26" s="213"/>
      <c r="L26" s="212">
        <v>16</v>
      </c>
      <c r="M26" s="213"/>
      <c r="N26" s="212">
        <v>14</v>
      </c>
      <c r="O26" s="213"/>
      <c r="P26" s="212">
        <v>11</v>
      </c>
      <c r="Q26" s="213"/>
      <c r="R26" s="212">
        <v>16</v>
      </c>
      <c r="S26" s="213"/>
      <c r="T26" s="212">
        <v>13</v>
      </c>
      <c r="U26" s="213"/>
      <c r="V26" s="212">
        <v>17</v>
      </c>
      <c r="W26" s="213"/>
      <c r="X26" s="212">
        <v>15</v>
      </c>
      <c r="Y26" s="213"/>
      <c r="Z26" s="212">
        <v>12</v>
      </c>
      <c r="AA26" s="213"/>
      <c r="AB26" s="212">
        <v>17</v>
      </c>
      <c r="AC26" s="213"/>
      <c r="AD26" s="70"/>
      <c r="AE26" s="58"/>
      <c r="AF26" s="58"/>
      <c r="AG26" s="58"/>
      <c r="AH26" s="58"/>
      <c r="AI26" s="73">
        <f t="shared" si="0"/>
        <v>0</v>
      </c>
    </row>
    <row r="27" spans="1:35" ht="14" x14ac:dyDescent="0.25">
      <c r="A27" s="50">
        <v>1</v>
      </c>
      <c r="B27" s="210">
        <v>8</v>
      </c>
      <c r="C27" s="210">
        <v>6</v>
      </c>
      <c r="D27" s="214" t="s">
        <v>121</v>
      </c>
      <c r="E27" s="214" t="s">
        <v>112</v>
      </c>
      <c r="F27" s="38" t="s">
        <v>1</v>
      </c>
      <c r="G27" s="107">
        <f>VLOOKUP(F27,$H$254:$I$258,2,FALSE)</f>
        <v>30</v>
      </c>
      <c r="H27" s="38" t="s">
        <v>1</v>
      </c>
      <c r="I27" s="107">
        <f>VLOOKUP(H27,$H$254:$I$258,2,FALSE)</f>
        <v>30</v>
      </c>
      <c r="J27" s="38" t="s">
        <v>1</v>
      </c>
      <c r="K27" s="107">
        <f>VLOOKUP(J27,$H$254:$I$258,2,FALSE)</f>
        <v>30</v>
      </c>
      <c r="L27" s="38" t="s">
        <v>1</v>
      </c>
      <c r="M27" s="107">
        <f>VLOOKUP(L27,$H$254:$I$258,2,FALSE)</f>
        <v>30</v>
      </c>
      <c r="N27" s="38" t="s">
        <v>1</v>
      </c>
      <c r="O27" s="107">
        <f>VLOOKUP(N27,$H$254:$I$258,2,FALSE)</f>
        <v>30</v>
      </c>
      <c r="P27" s="38" t="s">
        <v>1</v>
      </c>
      <c r="Q27" s="107">
        <f>VLOOKUP(P27,$H$254:$I$258,2,FALSE)</f>
        <v>30</v>
      </c>
      <c r="R27" s="38" t="s">
        <v>1</v>
      </c>
      <c r="S27" s="107">
        <f>VLOOKUP(R27,$H$254:$I$258,2,FALSE)</f>
        <v>30</v>
      </c>
      <c r="T27" s="38" t="s">
        <v>1</v>
      </c>
      <c r="U27" s="107">
        <f>VLOOKUP(T27,$H$254:$I$258,2,FALSE)</f>
        <v>30</v>
      </c>
      <c r="V27" s="38" t="s">
        <v>1</v>
      </c>
      <c r="W27" s="107">
        <f>VLOOKUP(V27,$H$254:$I$258,2,FALSE)</f>
        <v>30</v>
      </c>
      <c r="X27" s="38" t="s">
        <v>1</v>
      </c>
      <c r="Y27" s="107">
        <f>VLOOKUP(X27,$H$254:$I$258,2,FALSE)</f>
        <v>30</v>
      </c>
      <c r="Z27" s="38" t="s">
        <v>1</v>
      </c>
      <c r="AA27" s="107">
        <f>VLOOKUP(Z27,$H$254:$I$258,2,FALSE)</f>
        <v>30</v>
      </c>
      <c r="AB27" s="38" t="s">
        <v>1</v>
      </c>
      <c r="AC27" s="107">
        <f>VLOOKUP(AB27,$H$254:$I$258,2,FALSE)</f>
        <v>30</v>
      </c>
      <c r="AD27" s="51">
        <f>AC27+AA27+Y27+W27+U27+S27+Q27+O27+M27+K27+I27+G27</f>
        <v>360</v>
      </c>
      <c r="AE27" s="58">
        <f>IF($F27=AE$11,1,0)+IF($H27=AE$11,1,0)+IF($J27=AE$11,1,0)+IF($L27=AE$11,1,0)+IF($N27=AE$11,1,0)+IF($P27=AE$11,1,0)+IF($R27=AE$11,1,0)+IF($T27=AE$11,1,0)+IF($V27=AE$11,1,0)+IF($X27=AE$11,1,0)+IF($Z27=AE$11,1,0)+IF($AB27=AE$11,1,0)</f>
        <v>12</v>
      </c>
      <c r="AF27" s="58">
        <f>IF($F27=AF$11,1,0)+IF($H27=AF$11,1,0)+IF($J27=AF$11,1,0)+IF($L27=AF$11,1,0)+IF($N27=AF$11,1,0)+IF($P27=AF$11,1,0)+IF($R27=AF$11,1,0)+IF($T27=AF$11,1,0)+IF($V27=AF$11,1,0)+IF($X27=AF$11,1,0)+IF($Z27=AF$11,1,0)+IF($AB27=AF$11,1,0)</f>
        <v>0</v>
      </c>
      <c r="AG27" s="58">
        <f>IF($F27=AG$11,1,0)+IF($H27=AG$11,1,0)+IF($J27=AG$11,1,0)+IF($L27=AG$11,1,0)+IF($N27=AG$11,1,0)+IF($P27=AG$11,1,0)+IF($R27=AG$11,1,0)+IF($T27=AG$11,1,0)+IF($V27=AG$11,1,0)+IF($X27=AG$11,1,0)+IF($Z27=AG$11,1,0)+IF($AB27=AG$11,1,0)</f>
        <v>0</v>
      </c>
      <c r="AH27" s="58">
        <f>IF($F27=AH$11,1,0)+IF($H27=AH$11,1,0)+IF($J27=AH$11,1,0)+IF($L27=AH$11,1,0)+IF($N27=AH$11,1,0)+IF($P27=AH$11,1,0)+IF($R27=AH$11,1,0)+IF($T27=AH$11,1,0)+IF($V27=AH$11,1,0)+IF($X27=AH$11,1,0)+IF($Z27=AH$11,1,0)+IF($AB27=AH$11,1,0)</f>
        <v>0</v>
      </c>
      <c r="AI27" s="73">
        <f t="shared" si="0"/>
        <v>0</v>
      </c>
    </row>
    <row r="28" spans="1:35" ht="14" x14ac:dyDescent="0.25">
      <c r="A28" s="50">
        <v>0</v>
      </c>
      <c r="B28" s="211"/>
      <c r="C28" s="211"/>
      <c r="D28" s="215"/>
      <c r="E28" s="215"/>
      <c r="F28" s="212">
        <v>17</v>
      </c>
      <c r="G28" s="213"/>
      <c r="H28" s="212">
        <v>14</v>
      </c>
      <c r="I28" s="213"/>
      <c r="J28" s="212">
        <v>13</v>
      </c>
      <c r="K28" s="213"/>
      <c r="L28" s="212">
        <v>17</v>
      </c>
      <c r="M28" s="213"/>
      <c r="N28" s="212">
        <v>15</v>
      </c>
      <c r="O28" s="213"/>
      <c r="P28" s="212">
        <v>12</v>
      </c>
      <c r="Q28" s="213"/>
      <c r="R28" s="212">
        <v>17</v>
      </c>
      <c r="S28" s="213"/>
      <c r="T28" s="212">
        <v>14</v>
      </c>
      <c r="U28" s="213"/>
      <c r="V28" s="212">
        <v>18</v>
      </c>
      <c r="W28" s="213"/>
      <c r="X28" s="212">
        <v>16</v>
      </c>
      <c r="Y28" s="213"/>
      <c r="Z28" s="212">
        <v>13</v>
      </c>
      <c r="AA28" s="213"/>
      <c r="AB28" s="212">
        <v>18</v>
      </c>
      <c r="AC28" s="213"/>
      <c r="AD28" s="70"/>
      <c r="AE28" s="58"/>
      <c r="AF28" s="58"/>
      <c r="AG28" s="58"/>
      <c r="AH28" s="58"/>
      <c r="AI28" s="73">
        <f t="shared" si="0"/>
        <v>0</v>
      </c>
    </row>
    <row r="29" spans="1:35" ht="14" x14ac:dyDescent="0.25">
      <c r="A29" s="50">
        <v>1</v>
      </c>
      <c r="B29" s="210">
        <v>9</v>
      </c>
      <c r="C29" s="210">
        <v>6</v>
      </c>
      <c r="D29" s="214" t="s">
        <v>121</v>
      </c>
      <c r="E29" s="214" t="s">
        <v>111</v>
      </c>
      <c r="F29" s="38" t="s">
        <v>1</v>
      </c>
      <c r="G29" s="107">
        <f>VLOOKUP(F29,$H$254:$I$258,2,FALSE)</f>
        <v>30</v>
      </c>
      <c r="H29" s="38" t="s">
        <v>1</v>
      </c>
      <c r="I29" s="107">
        <f>VLOOKUP(H29,$H$254:$I$258,2,FALSE)</f>
        <v>30</v>
      </c>
      <c r="J29" s="38" t="s">
        <v>1</v>
      </c>
      <c r="K29" s="107">
        <f>VLOOKUP(J29,$H$254:$I$258,2,FALSE)</f>
        <v>30</v>
      </c>
      <c r="L29" s="38" t="s">
        <v>1</v>
      </c>
      <c r="M29" s="107">
        <f>VLOOKUP(L29,$H$254:$I$258,2,FALSE)</f>
        <v>30</v>
      </c>
      <c r="N29" s="38" t="s">
        <v>1</v>
      </c>
      <c r="O29" s="107">
        <f>VLOOKUP(N29,$H$254:$I$258,2,FALSE)</f>
        <v>30</v>
      </c>
      <c r="P29" s="38" t="s">
        <v>1</v>
      </c>
      <c r="Q29" s="107">
        <f>VLOOKUP(P29,$H$254:$I$258,2,FALSE)</f>
        <v>30</v>
      </c>
      <c r="R29" s="38" t="s">
        <v>1</v>
      </c>
      <c r="S29" s="107">
        <f>VLOOKUP(R29,$H$254:$I$258,2,FALSE)</f>
        <v>30</v>
      </c>
      <c r="T29" s="38" t="s">
        <v>1</v>
      </c>
      <c r="U29" s="107">
        <f>VLOOKUP(T29,$H$254:$I$258,2,FALSE)</f>
        <v>30</v>
      </c>
      <c r="V29" s="38" t="s">
        <v>1</v>
      </c>
      <c r="W29" s="107">
        <f>VLOOKUP(V29,$H$254:$I$258,2,FALSE)</f>
        <v>30</v>
      </c>
      <c r="X29" s="38" t="s">
        <v>1</v>
      </c>
      <c r="Y29" s="107">
        <f>VLOOKUP(X29,$H$254:$I$258,2,FALSE)</f>
        <v>30</v>
      </c>
      <c r="Z29" s="38" t="s">
        <v>1</v>
      </c>
      <c r="AA29" s="107">
        <f>VLOOKUP(Z29,$H$254:$I$258,2,FALSE)</f>
        <v>30</v>
      </c>
      <c r="AB29" s="38" t="s">
        <v>1</v>
      </c>
      <c r="AC29" s="107">
        <f>VLOOKUP(AB29,$H$254:$I$258,2,FALSE)</f>
        <v>30</v>
      </c>
      <c r="AD29" s="51">
        <f>AC29+AA29+Y29+W29+U29+S29+Q29+O29+M29+K29+I29+G29</f>
        <v>360</v>
      </c>
      <c r="AE29" s="58">
        <f>IF($F29=AE$11,1,0)+IF($H29=AE$11,1,0)+IF($J29=AE$11,1,0)+IF($L29=AE$11,1,0)+IF($N29=AE$11,1,0)+IF($P29=AE$11,1,0)+IF($R29=AE$11,1,0)+IF($T29=AE$11,1,0)+IF($V29=AE$11,1,0)+IF($X29=AE$11,1,0)+IF($Z29=AE$11,1,0)+IF($AB29=AE$11,1,0)</f>
        <v>12</v>
      </c>
      <c r="AF29" s="58">
        <f>IF($F29=AF$11,1,0)+IF($H29=AF$11,1,0)+IF($J29=AF$11,1,0)+IF($L29=AF$11,1,0)+IF($N29=AF$11,1,0)+IF($P29=AF$11,1,0)+IF($R29=AF$11,1,0)+IF($T29=AF$11,1,0)+IF($V29=AF$11,1,0)+IF($X29=AF$11,1,0)+IF($Z29=AF$11,1,0)+IF($AB29=AF$11,1,0)</f>
        <v>0</v>
      </c>
      <c r="AG29" s="58">
        <f>IF($F29=AG$11,1,0)+IF($H29=AG$11,1,0)+IF($J29=AG$11,1,0)+IF($L29=AG$11,1,0)+IF($N29=AG$11,1,0)+IF($P29=AG$11,1,0)+IF($R29=AG$11,1,0)+IF($T29=AG$11,1,0)+IF($V29=AG$11,1,0)+IF($X29=AG$11,1,0)+IF($Z29=AG$11,1,0)+IF($AB29=AG$11,1,0)</f>
        <v>0</v>
      </c>
      <c r="AH29" s="58">
        <f>IF($F29=AH$11,1,0)+IF($H29=AH$11,1,0)+IF($J29=AH$11,1,0)+IF($L29=AH$11,1,0)+IF($N29=AH$11,1,0)+IF($P29=AH$11,1,0)+IF($R29=AH$11,1,0)+IF($T29=AH$11,1,0)+IF($V29=AH$11,1,0)+IF($X29=AH$11,1,0)+IF($Z29=AH$11,1,0)+IF($AB29=AH$11,1,0)</f>
        <v>0</v>
      </c>
      <c r="AI29" s="73">
        <f t="shared" si="0"/>
        <v>0</v>
      </c>
    </row>
    <row r="30" spans="1:35" ht="14" x14ac:dyDescent="0.25">
      <c r="A30" s="50">
        <v>0</v>
      </c>
      <c r="B30" s="211"/>
      <c r="C30" s="211"/>
      <c r="D30" s="215"/>
      <c r="E30" s="215"/>
      <c r="F30" s="212">
        <v>17</v>
      </c>
      <c r="G30" s="213"/>
      <c r="H30" s="212">
        <v>14</v>
      </c>
      <c r="I30" s="213"/>
      <c r="J30" s="212">
        <v>13</v>
      </c>
      <c r="K30" s="213"/>
      <c r="L30" s="212">
        <v>17</v>
      </c>
      <c r="M30" s="213"/>
      <c r="N30" s="212">
        <v>15</v>
      </c>
      <c r="O30" s="213"/>
      <c r="P30" s="212">
        <v>12</v>
      </c>
      <c r="Q30" s="213"/>
      <c r="R30" s="212">
        <v>17</v>
      </c>
      <c r="S30" s="213"/>
      <c r="T30" s="212">
        <v>14</v>
      </c>
      <c r="U30" s="213"/>
      <c r="V30" s="212">
        <v>18</v>
      </c>
      <c r="W30" s="213"/>
      <c r="X30" s="212">
        <v>16</v>
      </c>
      <c r="Y30" s="213"/>
      <c r="Z30" s="212">
        <v>13</v>
      </c>
      <c r="AA30" s="213"/>
      <c r="AB30" s="212">
        <v>18</v>
      </c>
      <c r="AC30" s="213"/>
      <c r="AD30" s="70"/>
      <c r="AE30" s="58"/>
      <c r="AF30" s="58"/>
      <c r="AG30" s="58"/>
      <c r="AH30" s="58"/>
      <c r="AI30" s="73">
        <f t="shared" si="0"/>
        <v>0</v>
      </c>
    </row>
    <row r="31" spans="1:35" ht="14" x14ac:dyDescent="0.25">
      <c r="A31" s="50">
        <v>1</v>
      </c>
      <c r="B31" s="210">
        <v>10</v>
      </c>
      <c r="C31" s="210">
        <v>6</v>
      </c>
      <c r="D31" s="214" t="s">
        <v>121</v>
      </c>
      <c r="E31" s="214" t="s">
        <v>110</v>
      </c>
      <c r="F31" s="38" t="s">
        <v>1</v>
      </c>
      <c r="G31" s="107">
        <f>VLOOKUP(F31,$H$254:$I$258,2,FALSE)</f>
        <v>30</v>
      </c>
      <c r="H31" s="38" t="s">
        <v>1</v>
      </c>
      <c r="I31" s="107">
        <f>VLOOKUP(H31,$H$254:$I$258,2,FALSE)</f>
        <v>30</v>
      </c>
      <c r="J31" s="38" t="s">
        <v>1</v>
      </c>
      <c r="K31" s="107">
        <f>VLOOKUP(J31,$H$254:$I$258,2,FALSE)</f>
        <v>30</v>
      </c>
      <c r="L31" s="38" t="s">
        <v>1</v>
      </c>
      <c r="M31" s="107">
        <f>VLOOKUP(L31,$H$254:$I$258,2,FALSE)</f>
        <v>30</v>
      </c>
      <c r="N31" s="38" t="s">
        <v>1</v>
      </c>
      <c r="O31" s="107">
        <f>VLOOKUP(N31,$H$254:$I$258,2,FALSE)</f>
        <v>30</v>
      </c>
      <c r="P31" s="38" t="s">
        <v>1</v>
      </c>
      <c r="Q31" s="107">
        <f>VLOOKUP(P31,$H$254:$I$258,2,FALSE)</f>
        <v>30</v>
      </c>
      <c r="R31" s="38" t="s">
        <v>1</v>
      </c>
      <c r="S31" s="107">
        <f>VLOOKUP(R31,$H$254:$I$258,2,FALSE)</f>
        <v>30</v>
      </c>
      <c r="T31" s="38" t="s">
        <v>1</v>
      </c>
      <c r="U31" s="107">
        <f>VLOOKUP(T31,$H$254:$I$258,2,FALSE)</f>
        <v>30</v>
      </c>
      <c r="V31" s="38" t="s">
        <v>1</v>
      </c>
      <c r="W31" s="107">
        <f>VLOOKUP(V31,$H$254:$I$258,2,FALSE)</f>
        <v>30</v>
      </c>
      <c r="X31" s="38" t="s">
        <v>1</v>
      </c>
      <c r="Y31" s="107">
        <f>VLOOKUP(X31,$H$254:$I$258,2,FALSE)</f>
        <v>30</v>
      </c>
      <c r="Z31" s="38" t="s">
        <v>1</v>
      </c>
      <c r="AA31" s="107">
        <f>VLOOKUP(Z31,$H$254:$I$258,2,FALSE)</f>
        <v>30</v>
      </c>
      <c r="AB31" s="38" t="s">
        <v>1</v>
      </c>
      <c r="AC31" s="107">
        <f>VLOOKUP(AB31,$H$254:$I$258,2,FALSE)</f>
        <v>30</v>
      </c>
      <c r="AD31" s="51">
        <f>AC31+AA31+Y31+W31+U31+S31+Q31+O31+M31+K31+I31+G31</f>
        <v>360</v>
      </c>
      <c r="AE31" s="58">
        <f>IF($F31=AE$11,1,0)+IF($H31=AE$11,1,0)+IF($J31=AE$11,1,0)+IF($L31=AE$11,1,0)+IF($N31=AE$11,1,0)+IF($P31=AE$11,1,0)+IF($R31=AE$11,1,0)+IF($T31=AE$11,1,0)+IF($V31=AE$11,1,0)+IF($X31=AE$11,1,0)+IF($Z31=AE$11,1,0)+IF($AB31=AE$11,1,0)</f>
        <v>12</v>
      </c>
      <c r="AF31" s="58">
        <f>IF($F31=AF$11,1,0)+IF($H31=AF$11,1,0)+IF($J31=AF$11,1,0)+IF($L31=AF$11,1,0)+IF($N31=AF$11,1,0)+IF($P31=AF$11,1,0)+IF($R31=AF$11,1,0)+IF($T31=AF$11,1,0)+IF($V31=AF$11,1,0)+IF($X31=AF$11,1,0)+IF($Z31=AF$11,1,0)+IF($AB31=AF$11,1,0)</f>
        <v>0</v>
      </c>
      <c r="AG31" s="58">
        <f>IF($F31=AG$11,1,0)+IF($H31=AG$11,1,0)+IF($J31=AG$11,1,0)+IF($L31=AG$11,1,0)+IF($N31=AG$11,1,0)+IF($P31=AG$11,1,0)+IF($R31=AG$11,1,0)+IF($T31=AG$11,1,0)+IF($V31=AG$11,1,0)+IF($X31=AG$11,1,0)+IF($Z31=AG$11,1,0)+IF($AB31=AG$11,1,0)</f>
        <v>0</v>
      </c>
      <c r="AH31" s="58">
        <f>IF($F31=AH$11,1,0)+IF($H31=AH$11,1,0)+IF($J31=AH$11,1,0)+IF($L31=AH$11,1,0)+IF($N31=AH$11,1,0)+IF($P31=AH$11,1,0)+IF($R31=AH$11,1,0)+IF($T31=AH$11,1,0)+IF($V31=AH$11,1,0)+IF($X31=AH$11,1,0)+IF($Z31=AH$11,1,0)+IF($AB31=AH$11,1,0)</f>
        <v>0</v>
      </c>
      <c r="AI31" s="73">
        <f t="shared" si="0"/>
        <v>0</v>
      </c>
    </row>
    <row r="32" spans="1:35" ht="14" x14ac:dyDescent="0.25">
      <c r="A32" s="50">
        <v>0</v>
      </c>
      <c r="B32" s="211"/>
      <c r="C32" s="211"/>
      <c r="D32" s="215"/>
      <c r="E32" s="215"/>
      <c r="F32" s="212">
        <v>17</v>
      </c>
      <c r="G32" s="213"/>
      <c r="H32" s="212">
        <v>14</v>
      </c>
      <c r="I32" s="213"/>
      <c r="J32" s="212">
        <v>13</v>
      </c>
      <c r="K32" s="213"/>
      <c r="L32" s="212">
        <v>17</v>
      </c>
      <c r="M32" s="213"/>
      <c r="N32" s="212">
        <v>15</v>
      </c>
      <c r="O32" s="213"/>
      <c r="P32" s="212">
        <v>12</v>
      </c>
      <c r="Q32" s="213"/>
      <c r="R32" s="212">
        <v>17</v>
      </c>
      <c r="S32" s="213"/>
      <c r="T32" s="212">
        <v>14</v>
      </c>
      <c r="U32" s="213"/>
      <c r="V32" s="212">
        <v>18</v>
      </c>
      <c r="W32" s="213"/>
      <c r="X32" s="212">
        <v>16</v>
      </c>
      <c r="Y32" s="213"/>
      <c r="Z32" s="212">
        <v>13</v>
      </c>
      <c r="AA32" s="213"/>
      <c r="AB32" s="212">
        <v>18</v>
      </c>
      <c r="AC32" s="213"/>
      <c r="AD32" s="70"/>
      <c r="AE32" s="58"/>
      <c r="AF32" s="58"/>
      <c r="AG32" s="58"/>
      <c r="AH32" s="58"/>
      <c r="AI32" s="73">
        <f t="shared" si="0"/>
        <v>0</v>
      </c>
    </row>
    <row r="33" spans="1:35" ht="14" x14ac:dyDescent="0.25">
      <c r="A33" s="50">
        <v>1</v>
      </c>
      <c r="B33" s="210">
        <v>11</v>
      </c>
      <c r="C33" s="210">
        <v>6</v>
      </c>
      <c r="D33" s="214" t="s">
        <v>121</v>
      </c>
      <c r="E33" s="214" t="s">
        <v>109</v>
      </c>
      <c r="F33" s="38" t="s">
        <v>1</v>
      </c>
      <c r="G33" s="107">
        <f>VLOOKUP(F33,$H$254:$I$258,2,FALSE)</f>
        <v>30</v>
      </c>
      <c r="H33" s="38" t="s">
        <v>1</v>
      </c>
      <c r="I33" s="107">
        <f>VLOOKUP(H33,$H$254:$I$258,2,FALSE)</f>
        <v>30</v>
      </c>
      <c r="J33" s="38" t="s">
        <v>1</v>
      </c>
      <c r="K33" s="107">
        <f>VLOOKUP(J33,$H$254:$I$258,2,FALSE)</f>
        <v>30</v>
      </c>
      <c r="L33" s="38" t="s">
        <v>1</v>
      </c>
      <c r="M33" s="107">
        <f>VLOOKUP(L33,$H$254:$I$258,2,FALSE)</f>
        <v>30</v>
      </c>
      <c r="N33" s="38" t="s">
        <v>1</v>
      </c>
      <c r="O33" s="107">
        <f>VLOOKUP(N33,$H$254:$I$258,2,FALSE)</f>
        <v>30</v>
      </c>
      <c r="P33" s="38" t="s">
        <v>1</v>
      </c>
      <c r="Q33" s="107">
        <f>VLOOKUP(P33,$H$254:$I$258,2,FALSE)</f>
        <v>30</v>
      </c>
      <c r="R33" s="38" t="s">
        <v>1</v>
      </c>
      <c r="S33" s="107">
        <f>VLOOKUP(R33,$H$254:$I$258,2,FALSE)</f>
        <v>30</v>
      </c>
      <c r="T33" s="38" t="s">
        <v>1</v>
      </c>
      <c r="U33" s="107">
        <f>VLOOKUP(T33,$H$254:$I$258,2,FALSE)</f>
        <v>30</v>
      </c>
      <c r="V33" s="38" t="s">
        <v>1</v>
      </c>
      <c r="W33" s="107">
        <f>VLOOKUP(V33,$H$254:$I$258,2,FALSE)</f>
        <v>30</v>
      </c>
      <c r="X33" s="38" t="s">
        <v>1</v>
      </c>
      <c r="Y33" s="107">
        <f>VLOOKUP(X33,$H$254:$I$258,2,FALSE)</f>
        <v>30</v>
      </c>
      <c r="Z33" s="38" t="s">
        <v>1</v>
      </c>
      <c r="AA33" s="107">
        <f>VLOOKUP(Z33,$H$254:$I$258,2,FALSE)</f>
        <v>30</v>
      </c>
      <c r="AB33" s="38" t="s">
        <v>1</v>
      </c>
      <c r="AC33" s="107">
        <f>VLOOKUP(AB33,$H$254:$I$258,2,FALSE)</f>
        <v>30</v>
      </c>
      <c r="AD33" s="51">
        <f>AC33+AA33+Y33+W33+U33+S33+Q33+O33+M33+K33+I33+G33</f>
        <v>360</v>
      </c>
      <c r="AE33" s="58">
        <f>IF($F33=AE$11,1,0)+IF($H33=AE$11,1,0)+IF($J33=AE$11,1,0)+IF($L33=AE$11,1,0)+IF($N33=AE$11,1,0)+IF($P33=AE$11,1,0)+IF($R33=AE$11,1,0)+IF($T33=AE$11,1,0)+IF($V33=AE$11,1,0)+IF($X33=AE$11,1,0)+IF($Z33=AE$11,1,0)+IF($AB33=AE$11,1,0)</f>
        <v>12</v>
      </c>
      <c r="AF33" s="58">
        <f>IF($F33=AF$11,1,0)+IF($H33=AF$11,1,0)+IF($J33=AF$11,1,0)+IF($L33=AF$11,1,0)+IF($N33=AF$11,1,0)+IF($P33=AF$11,1,0)+IF($R33=AF$11,1,0)+IF($T33=AF$11,1,0)+IF($V33=AF$11,1,0)+IF($X33=AF$11,1,0)+IF($Z33=AF$11,1,0)+IF($AB33=AF$11,1,0)</f>
        <v>0</v>
      </c>
      <c r="AG33" s="58">
        <f>IF($F33=AG$11,1,0)+IF($H33=AG$11,1,0)+IF($J33=AG$11,1,0)+IF($L33=AG$11,1,0)+IF($N33=AG$11,1,0)+IF($P33=AG$11,1,0)+IF($R33=AG$11,1,0)+IF($T33=AG$11,1,0)+IF($V33=AG$11,1,0)+IF($X33=AG$11,1,0)+IF($Z33=AG$11,1,0)+IF($AB33=AG$11,1,0)</f>
        <v>0</v>
      </c>
      <c r="AH33" s="58">
        <f>IF($F33=AH$11,1,0)+IF($H33=AH$11,1,0)+IF($J33=AH$11,1,0)+IF($L33=AH$11,1,0)+IF($N33=AH$11,1,0)+IF($P33=AH$11,1,0)+IF($R33=AH$11,1,0)+IF($T33=AH$11,1,0)+IF($V33=AH$11,1,0)+IF($X33=AH$11,1,0)+IF($Z33=AH$11,1,0)+IF($AB33=AH$11,1,0)</f>
        <v>0</v>
      </c>
      <c r="AI33" s="73">
        <f t="shared" si="0"/>
        <v>0</v>
      </c>
    </row>
    <row r="34" spans="1:35" ht="14" x14ac:dyDescent="0.25">
      <c r="A34" s="50">
        <v>0</v>
      </c>
      <c r="B34" s="211"/>
      <c r="C34" s="211"/>
      <c r="D34" s="215"/>
      <c r="E34" s="215"/>
      <c r="F34" s="212">
        <v>17</v>
      </c>
      <c r="G34" s="213"/>
      <c r="H34" s="212">
        <v>14</v>
      </c>
      <c r="I34" s="213"/>
      <c r="J34" s="212">
        <v>13</v>
      </c>
      <c r="K34" s="213"/>
      <c r="L34" s="212">
        <v>17</v>
      </c>
      <c r="M34" s="213"/>
      <c r="N34" s="212">
        <v>15</v>
      </c>
      <c r="O34" s="213"/>
      <c r="P34" s="212">
        <v>12</v>
      </c>
      <c r="Q34" s="213"/>
      <c r="R34" s="212">
        <v>17</v>
      </c>
      <c r="S34" s="213"/>
      <c r="T34" s="212">
        <v>14</v>
      </c>
      <c r="U34" s="213"/>
      <c r="V34" s="212">
        <v>18</v>
      </c>
      <c r="W34" s="213"/>
      <c r="X34" s="212">
        <v>16</v>
      </c>
      <c r="Y34" s="213"/>
      <c r="Z34" s="212">
        <v>13</v>
      </c>
      <c r="AA34" s="213"/>
      <c r="AB34" s="212">
        <v>18</v>
      </c>
      <c r="AC34" s="213"/>
      <c r="AD34" s="70"/>
      <c r="AE34" s="58"/>
      <c r="AF34" s="58"/>
      <c r="AG34" s="58"/>
      <c r="AH34" s="58"/>
      <c r="AI34" s="73">
        <f t="shared" si="0"/>
        <v>0</v>
      </c>
    </row>
    <row r="35" spans="1:35" ht="14" x14ac:dyDescent="0.25">
      <c r="A35" s="50">
        <v>1</v>
      </c>
      <c r="B35" s="210">
        <v>12</v>
      </c>
      <c r="C35" s="210">
        <v>6</v>
      </c>
      <c r="D35" s="214" t="s">
        <v>121</v>
      </c>
      <c r="E35" s="214" t="s">
        <v>108</v>
      </c>
      <c r="F35" s="38" t="s">
        <v>1</v>
      </c>
      <c r="G35" s="107">
        <f>VLOOKUP(F35,$H$254:$I$258,2,FALSE)</f>
        <v>30</v>
      </c>
      <c r="H35" s="38" t="s">
        <v>1</v>
      </c>
      <c r="I35" s="107">
        <f>VLOOKUP(H35,$H$254:$I$258,2,FALSE)</f>
        <v>30</v>
      </c>
      <c r="J35" s="38" t="s">
        <v>1</v>
      </c>
      <c r="K35" s="107">
        <f>VLOOKUP(J35,$H$254:$I$258,2,FALSE)</f>
        <v>30</v>
      </c>
      <c r="L35" s="38" t="s">
        <v>1</v>
      </c>
      <c r="M35" s="107">
        <f>VLOOKUP(L35,$H$254:$I$258,2,FALSE)</f>
        <v>30</v>
      </c>
      <c r="N35" s="38" t="s">
        <v>1</v>
      </c>
      <c r="O35" s="107">
        <f>VLOOKUP(N35,$H$254:$I$258,2,FALSE)</f>
        <v>30</v>
      </c>
      <c r="P35" s="38" t="s">
        <v>1</v>
      </c>
      <c r="Q35" s="107">
        <f>VLOOKUP(P35,$H$254:$I$258,2,FALSE)</f>
        <v>30</v>
      </c>
      <c r="R35" s="38" t="s">
        <v>1</v>
      </c>
      <c r="S35" s="107">
        <f>VLOOKUP(R35,$H$254:$I$258,2,FALSE)</f>
        <v>30</v>
      </c>
      <c r="T35" s="38" t="s">
        <v>1</v>
      </c>
      <c r="U35" s="107">
        <f>VLOOKUP(T35,$H$254:$I$258,2,FALSE)</f>
        <v>30</v>
      </c>
      <c r="V35" s="38" t="s">
        <v>1</v>
      </c>
      <c r="W35" s="107">
        <f>VLOOKUP(V35,$H$254:$I$258,2,FALSE)</f>
        <v>30</v>
      </c>
      <c r="X35" s="38" t="s">
        <v>1</v>
      </c>
      <c r="Y35" s="107">
        <f>VLOOKUP(X35,$H$254:$I$258,2,FALSE)</f>
        <v>30</v>
      </c>
      <c r="Z35" s="38" t="s">
        <v>1</v>
      </c>
      <c r="AA35" s="107">
        <f>VLOOKUP(Z35,$H$254:$I$258,2,FALSE)</f>
        <v>30</v>
      </c>
      <c r="AB35" s="38" t="s">
        <v>1</v>
      </c>
      <c r="AC35" s="107">
        <f>VLOOKUP(AB35,$H$254:$I$258,2,FALSE)</f>
        <v>30</v>
      </c>
      <c r="AD35" s="51">
        <f>AC35+AA35+Y35+W35+U35+S35+Q35+O35+M35+K35+I35+G35</f>
        <v>360</v>
      </c>
      <c r="AE35" s="58">
        <f>IF($F35=AE$11,1,0)+IF($H35=AE$11,1,0)+IF($J35=AE$11,1,0)+IF($L35=AE$11,1,0)+IF($N35=AE$11,1,0)+IF($P35=AE$11,1,0)+IF($R35=AE$11,1,0)+IF($T35=AE$11,1,0)+IF($V35=AE$11,1,0)+IF($X35=AE$11,1,0)+IF($Z35=AE$11,1,0)+IF($AB35=AE$11,1,0)</f>
        <v>12</v>
      </c>
      <c r="AF35" s="58">
        <f>IF($F35=AF$11,1,0)+IF($H35=AF$11,1,0)+IF($J35=AF$11,1,0)+IF($L35=AF$11,1,0)+IF($N35=AF$11,1,0)+IF($P35=AF$11,1,0)+IF($R35=AF$11,1,0)+IF($T35=AF$11,1,0)+IF($V35=AF$11,1,0)+IF($X35=AF$11,1,0)+IF($Z35=AF$11,1,0)+IF($AB35=AF$11,1,0)</f>
        <v>0</v>
      </c>
      <c r="AG35" s="58">
        <f>IF($F35=AG$11,1,0)+IF($H35=AG$11,1,0)+IF($J35=AG$11,1,0)+IF($L35=AG$11,1,0)+IF($N35=AG$11,1,0)+IF($P35=AG$11,1,0)+IF($R35=AG$11,1,0)+IF($T35=AG$11,1,0)+IF($V35=AG$11,1,0)+IF($X35=AG$11,1,0)+IF($Z35=AG$11,1,0)+IF($AB35=AG$11,1,0)</f>
        <v>0</v>
      </c>
      <c r="AH35" s="58">
        <f>IF($F35=AH$11,1,0)+IF($H35=AH$11,1,0)+IF($J35=AH$11,1,0)+IF($L35=AH$11,1,0)+IF($N35=AH$11,1,0)+IF($P35=AH$11,1,0)+IF($R35=AH$11,1,0)+IF($T35=AH$11,1,0)+IF($V35=AH$11,1,0)+IF($X35=AH$11,1,0)+IF($Z35=AH$11,1,0)+IF($AB35=AH$11,1,0)</f>
        <v>0</v>
      </c>
      <c r="AI35" s="73">
        <f t="shared" si="0"/>
        <v>0</v>
      </c>
    </row>
    <row r="36" spans="1:35" ht="14" x14ac:dyDescent="0.25">
      <c r="A36" s="50">
        <v>0</v>
      </c>
      <c r="B36" s="211"/>
      <c r="C36" s="211"/>
      <c r="D36" s="215"/>
      <c r="E36" s="215"/>
      <c r="F36" s="212">
        <v>17</v>
      </c>
      <c r="G36" s="213"/>
      <c r="H36" s="212">
        <v>14</v>
      </c>
      <c r="I36" s="213"/>
      <c r="J36" s="212">
        <v>13</v>
      </c>
      <c r="K36" s="213"/>
      <c r="L36" s="212">
        <v>17</v>
      </c>
      <c r="M36" s="213"/>
      <c r="N36" s="212">
        <v>15</v>
      </c>
      <c r="O36" s="213"/>
      <c r="P36" s="212">
        <v>12</v>
      </c>
      <c r="Q36" s="213"/>
      <c r="R36" s="212">
        <v>17</v>
      </c>
      <c r="S36" s="213"/>
      <c r="T36" s="212">
        <v>14</v>
      </c>
      <c r="U36" s="213"/>
      <c r="V36" s="212">
        <v>18</v>
      </c>
      <c r="W36" s="213"/>
      <c r="X36" s="212">
        <v>16</v>
      </c>
      <c r="Y36" s="213"/>
      <c r="Z36" s="212">
        <v>13</v>
      </c>
      <c r="AA36" s="213"/>
      <c r="AB36" s="212">
        <v>18</v>
      </c>
      <c r="AC36" s="213"/>
      <c r="AD36" s="70"/>
      <c r="AE36" s="58"/>
      <c r="AF36" s="58"/>
      <c r="AG36" s="58"/>
      <c r="AH36" s="58"/>
      <c r="AI36" s="73">
        <f t="shared" si="0"/>
        <v>0</v>
      </c>
    </row>
    <row r="37" spans="1:35" ht="14" x14ac:dyDescent="0.25">
      <c r="A37" s="50">
        <v>1</v>
      </c>
      <c r="B37" s="210">
        <v>13</v>
      </c>
      <c r="C37" s="210">
        <v>6</v>
      </c>
      <c r="D37" s="214" t="s">
        <v>121</v>
      </c>
      <c r="E37" s="214" t="s">
        <v>107</v>
      </c>
      <c r="F37" s="38" t="s">
        <v>1</v>
      </c>
      <c r="G37" s="107">
        <f>VLOOKUP(F37,$H$254:$I$258,2,FALSE)</f>
        <v>30</v>
      </c>
      <c r="H37" s="38" t="s">
        <v>1</v>
      </c>
      <c r="I37" s="107">
        <f>VLOOKUP(H37,$H$254:$I$258,2,FALSE)</f>
        <v>30</v>
      </c>
      <c r="J37" s="38" t="s">
        <v>1</v>
      </c>
      <c r="K37" s="107">
        <f>VLOOKUP(J37,$H$254:$I$258,2,FALSE)</f>
        <v>30</v>
      </c>
      <c r="L37" s="38" t="s">
        <v>1</v>
      </c>
      <c r="M37" s="107">
        <f>VLOOKUP(L37,$H$254:$I$258,2,FALSE)</f>
        <v>30</v>
      </c>
      <c r="N37" s="38" t="s">
        <v>1</v>
      </c>
      <c r="O37" s="107">
        <f>VLOOKUP(N37,$H$254:$I$258,2,FALSE)</f>
        <v>30</v>
      </c>
      <c r="P37" s="38" t="s">
        <v>1</v>
      </c>
      <c r="Q37" s="107">
        <f>VLOOKUP(P37,$H$254:$I$258,2,FALSE)</f>
        <v>30</v>
      </c>
      <c r="R37" s="38" t="s">
        <v>1</v>
      </c>
      <c r="S37" s="107">
        <f>VLOOKUP(R37,$H$254:$I$258,2,FALSE)</f>
        <v>30</v>
      </c>
      <c r="T37" s="38" t="s">
        <v>1</v>
      </c>
      <c r="U37" s="107">
        <f>VLOOKUP(T37,$H$254:$I$258,2,FALSE)</f>
        <v>30</v>
      </c>
      <c r="V37" s="38" t="s">
        <v>1</v>
      </c>
      <c r="W37" s="107">
        <f>VLOOKUP(V37,$H$254:$I$258,2,FALSE)</f>
        <v>30</v>
      </c>
      <c r="X37" s="38" t="s">
        <v>1</v>
      </c>
      <c r="Y37" s="107">
        <f>VLOOKUP(X37,$H$254:$I$258,2,FALSE)</f>
        <v>30</v>
      </c>
      <c r="Z37" s="38" t="s">
        <v>1</v>
      </c>
      <c r="AA37" s="107">
        <f>VLOOKUP(Z37,$H$254:$I$258,2,FALSE)</f>
        <v>30</v>
      </c>
      <c r="AB37" s="38" t="s">
        <v>1</v>
      </c>
      <c r="AC37" s="107">
        <f>VLOOKUP(AB37,$H$254:$I$258,2,FALSE)</f>
        <v>30</v>
      </c>
      <c r="AD37" s="51">
        <f>AC37+AA37+Y37+W37+U37+S37+Q37+O37+M37+K37+I37+G37</f>
        <v>360</v>
      </c>
      <c r="AE37" s="58">
        <f>IF($F37=AE$11,1,0)+IF($H37=AE$11,1,0)+IF($J37=AE$11,1,0)+IF($L37=AE$11,1,0)+IF($N37=AE$11,1,0)+IF($P37=AE$11,1,0)+IF($R37=AE$11,1,0)+IF($T37=AE$11,1,0)+IF($V37=AE$11,1,0)+IF($X37=AE$11,1,0)+IF($Z37=AE$11,1,0)+IF($AB37=AE$11,1,0)</f>
        <v>12</v>
      </c>
      <c r="AF37" s="58">
        <f>IF($F37=AF$11,1,0)+IF($H37=AF$11,1,0)+IF($J37=AF$11,1,0)+IF($L37=AF$11,1,0)+IF($N37=AF$11,1,0)+IF($P37=AF$11,1,0)+IF($R37=AF$11,1,0)+IF($T37=AF$11,1,0)+IF($V37=AF$11,1,0)+IF($X37=AF$11,1,0)+IF($Z37=AF$11,1,0)+IF($AB37=AF$11,1,0)</f>
        <v>0</v>
      </c>
      <c r="AG37" s="58">
        <f>IF($F37=AG$11,1,0)+IF($H37=AG$11,1,0)+IF($J37=AG$11,1,0)+IF($L37=AG$11,1,0)+IF($N37=AG$11,1,0)+IF($P37=AG$11,1,0)+IF($R37=AG$11,1,0)+IF($T37=AG$11,1,0)+IF($V37=AG$11,1,0)+IF($X37=AG$11,1,0)+IF($Z37=AG$11,1,0)+IF($AB37=AG$11,1,0)</f>
        <v>0</v>
      </c>
      <c r="AH37" s="58">
        <f>IF($F37=AH$11,1,0)+IF($H37=AH$11,1,0)+IF($J37=AH$11,1,0)+IF($L37=AH$11,1,0)+IF($N37=AH$11,1,0)+IF($P37=AH$11,1,0)+IF($R37=AH$11,1,0)+IF($T37=AH$11,1,0)+IF($V37=AH$11,1,0)+IF($X37=AH$11,1,0)+IF($Z37=AH$11,1,0)+IF($AB37=AH$11,1,0)</f>
        <v>0</v>
      </c>
      <c r="AI37" s="73">
        <f t="shared" si="0"/>
        <v>0</v>
      </c>
    </row>
    <row r="38" spans="1:35" ht="14" x14ac:dyDescent="0.25">
      <c r="A38" s="50">
        <v>0</v>
      </c>
      <c r="B38" s="211"/>
      <c r="C38" s="211"/>
      <c r="D38" s="215"/>
      <c r="E38" s="215"/>
      <c r="F38" s="212">
        <v>17</v>
      </c>
      <c r="G38" s="213"/>
      <c r="H38" s="212">
        <v>14</v>
      </c>
      <c r="I38" s="213"/>
      <c r="J38" s="212">
        <v>13</v>
      </c>
      <c r="K38" s="213"/>
      <c r="L38" s="212">
        <v>17</v>
      </c>
      <c r="M38" s="213"/>
      <c r="N38" s="212">
        <v>15</v>
      </c>
      <c r="O38" s="213"/>
      <c r="P38" s="212">
        <v>12</v>
      </c>
      <c r="Q38" s="213"/>
      <c r="R38" s="212">
        <v>17</v>
      </c>
      <c r="S38" s="213"/>
      <c r="T38" s="212">
        <v>14</v>
      </c>
      <c r="U38" s="213"/>
      <c r="V38" s="212">
        <v>18</v>
      </c>
      <c r="W38" s="213"/>
      <c r="X38" s="212">
        <v>16</v>
      </c>
      <c r="Y38" s="213"/>
      <c r="Z38" s="212">
        <v>13</v>
      </c>
      <c r="AA38" s="213"/>
      <c r="AB38" s="212">
        <v>18</v>
      </c>
      <c r="AC38" s="213"/>
      <c r="AD38" s="70"/>
      <c r="AE38" s="58"/>
      <c r="AF38" s="58"/>
      <c r="AG38" s="58"/>
      <c r="AH38" s="58"/>
      <c r="AI38" s="73">
        <f t="shared" si="0"/>
        <v>0</v>
      </c>
    </row>
    <row r="39" spans="1:35" ht="14" x14ac:dyDescent="0.25">
      <c r="A39" s="50">
        <v>1</v>
      </c>
      <c r="B39" s="210">
        <v>14</v>
      </c>
      <c r="C39" s="210">
        <v>6</v>
      </c>
      <c r="D39" s="214" t="s">
        <v>121</v>
      </c>
      <c r="E39" s="214" t="s">
        <v>106</v>
      </c>
      <c r="F39" s="38" t="s">
        <v>1</v>
      </c>
      <c r="G39" s="107">
        <f>VLOOKUP(F39,$H$254:$I$258,2,FALSE)</f>
        <v>30</v>
      </c>
      <c r="H39" s="38" t="s">
        <v>1</v>
      </c>
      <c r="I39" s="107">
        <f>VLOOKUP(H39,$H$254:$I$258,2,FALSE)</f>
        <v>30</v>
      </c>
      <c r="J39" s="38" t="s">
        <v>1</v>
      </c>
      <c r="K39" s="107">
        <f>VLOOKUP(J39,$H$254:$I$258,2,FALSE)</f>
        <v>30</v>
      </c>
      <c r="L39" s="38" t="s">
        <v>1</v>
      </c>
      <c r="M39" s="107">
        <f>VLOOKUP(L39,$H$254:$I$258,2,FALSE)</f>
        <v>30</v>
      </c>
      <c r="N39" s="38" t="s">
        <v>1</v>
      </c>
      <c r="O39" s="107">
        <f>VLOOKUP(N39,$H$254:$I$258,2,FALSE)</f>
        <v>30</v>
      </c>
      <c r="P39" s="38" t="s">
        <v>1</v>
      </c>
      <c r="Q39" s="107">
        <f>VLOOKUP(P39,$H$254:$I$258,2,FALSE)</f>
        <v>30</v>
      </c>
      <c r="R39" s="38" t="s">
        <v>1</v>
      </c>
      <c r="S39" s="107">
        <f>VLOOKUP(R39,$H$254:$I$258,2,FALSE)</f>
        <v>30</v>
      </c>
      <c r="T39" s="38" t="s">
        <v>1</v>
      </c>
      <c r="U39" s="107">
        <f>VLOOKUP(T39,$H$254:$I$258,2,FALSE)</f>
        <v>30</v>
      </c>
      <c r="V39" s="38" t="s">
        <v>1</v>
      </c>
      <c r="W39" s="107">
        <f>VLOOKUP(V39,$H$254:$I$258,2,FALSE)</f>
        <v>30</v>
      </c>
      <c r="X39" s="38" t="s">
        <v>1</v>
      </c>
      <c r="Y39" s="107">
        <f>VLOOKUP(X39,$H$254:$I$258,2,FALSE)</f>
        <v>30</v>
      </c>
      <c r="Z39" s="38" t="s">
        <v>1</v>
      </c>
      <c r="AA39" s="107">
        <f>VLOOKUP(Z39,$H$254:$I$258,2,FALSE)</f>
        <v>30</v>
      </c>
      <c r="AB39" s="38" t="s">
        <v>1</v>
      </c>
      <c r="AC39" s="107">
        <f>VLOOKUP(AB39,$H$254:$I$258,2,FALSE)</f>
        <v>30</v>
      </c>
      <c r="AD39" s="51">
        <f>AC39+AA39+Y39+W39+U39+S39+Q39+O39+M39+K39+I39+G39</f>
        <v>360</v>
      </c>
      <c r="AE39" s="58">
        <f>IF($F39=AE$11,1,0)+IF($H39=AE$11,1,0)+IF($J39=AE$11,1,0)+IF($L39=AE$11,1,0)+IF($N39=AE$11,1,0)+IF($P39=AE$11,1,0)+IF($R39=AE$11,1,0)+IF($T39=AE$11,1,0)+IF($V39=AE$11,1,0)+IF($X39=AE$11,1,0)+IF($Z39=AE$11,1,0)+IF($AB39=AE$11,1,0)</f>
        <v>12</v>
      </c>
      <c r="AF39" s="58">
        <f>IF($F39=AF$11,1,0)+IF($H39=AF$11,1,0)+IF($J39=AF$11,1,0)+IF($L39=AF$11,1,0)+IF($N39=AF$11,1,0)+IF($P39=AF$11,1,0)+IF($R39=AF$11,1,0)+IF($T39=AF$11,1,0)+IF($V39=AF$11,1,0)+IF($X39=AF$11,1,0)+IF($Z39=AF$11,1,0)+IF($AB39=AF$11,1,0)</f>
        <v>0</v>
      </c>
      <c r="AG39" s="58">
        <f>IF($F39=AG$11,1,0)+IF($H39=AG$11,1,0)+IF($J39=AG$11,1,0)+IF($L39=AG$11,1,0)+IF($N39=AG$11,1,0)+IF($P39=AG$11,1,0)+IF($R39=AG$11,1,0)+IF($T39=AG$11,1,0)+IF($V39=AG$11,1,0)+IF($X39=AG$11,1,0)+IF($Z39=AG$11,1,0)+IF($AB39=AG$11,1,0)</f>
        <v>0</v>
      </c>
      <c r="AH39" s="58">
        <f>IF($F39=AH$11,1,0)+IF($H39=AH$11,1,0)+IF($J39=AH$11,1,0)+IF($L39=AH$11,1,0)+IF($N39=AH$11,1,0)+IF($P39=AH$11,1,0)+IF($R39=AH$11,1,0)+IF($T39=AH$11,1,0)+IF($V39=AH$11,1,0)+IF($X39=AH$11,1,0)+IF($Z39=AH$11,1,0)+IF($AB39=AH$11,1,0)</f>
        <v>0</v>
      </c>
      <c r="AI39" s="73">
        <f t="shared" si="0"/>
        <v>0</v>
      </c>
    </row>
    <row r="40" spans="1:35" ht="14" x14ac:dyDescent="0.25">
      <c r="A40" s="50">
        <v>0</v>
      </c>
      <c r="B40" s="211"/>
      <c r="C40" s="211"/>
      <c r="D40" s="215"/>
      <c r="E40" s="215"/>
      <c r="F40" s="212">
        <v>17</v>
      </c>
      <c r="G40" s="213"/>
      <c r="H40" s="212">
        <v>14</v>
      </c>
      <c r="I40" s="213"/>
      <c r="J40" s="212">
        <v>13</v>
      </c>
      <c r="K40" s="213"/>
      <c r="L40" s="212">
        <v>17</v>
      </c>
      <c r="M40" s="213"/>
      <c r="N40" s="212">
        <v>15</v>
      </c>
      <c r="O40" s="213"/>
      <c r="P40" s="212">
        <v>12</v>
      </c>
      <c r="Q40" s="213"/>
      <c r="R40" s="212">
        <v>17</v>
      </c>
      <c r="S40" s="213"/>
      <c r="T40" s="212">
        <v>14</v>
      </c>
      <c r="U40" s="213"/>
      <c r="V40" s="212">
        <v>18</v>
      </c>
      <c r="W40" s="213"/>
      <c r="X40" s="212">
        <v>16</v>
      </c>
      <c r="Y40" s="213"/>
      <c r="Z40" s="212">
        <v>13</v>
      </c>
      <c r="AA40" s="213"/>
      <c r="AB40" s="212">
        <v>18</v>
      </c>
      <c r="AC40" s="213"/>
      <c r="AD40" s="70"/>
      <c r="AE40" s="58"/>
      <c r="AF40" s="58"/>
      <c r="AG40" s="58"/>
      <c r="AH40" s="58"/>
      <c r="AI40" s="73">
        <f t="shared" si="0"/>
        <v>0</v>
      </c>
    </row>
    <row r="41" spans="1:35" ht="28" x14ac:dyDescent="0.25">
      <c r="A41" s="50">
        <v>1</v>
      </c>
      <c r="B41" s="210">
        <v>15</v>
      </c>
      <c r="C41" s="210">
        <v>6</v>
      </c>
      <c r="D41" s="214" t="s">
        <v>121</v>
      </c>
      <c r="E41" s="214" t="s">
        <v>122</v>
      </c>
      <c r="F41" s="38" t="s">
        <v>1</v>
      </c>
      <c r="G41" s="107">
        <f>VLOOKUP(F41,$H$254:$I$258,2,FALSE)</f>
        <v>30</v>
      </c>
      <c r="H41" s="38" t="s">
        <v>148</v>
      </c>
      <c r="I41" s="107">
        <f>VLOOKUP(H41,$H$254:$I$258,2,FALSE)</f>
        <v>0</v>
      </c>
      <c r="J41" s="38" t="s">
        <v>1</v>
      </c>
      <c r="K41" s="107">
        <f>VLOOKUP(J41,$H$254:$I$258,2,FALSE)</f>
        <v>30</v>
      </c>
      <c r="L41" s="38" t="s">
        <v>1</v>
      </c>
      <c r="M41" s="107">
        <f>VLOOKUP(L41,$H$254:$I$258,2,FALSE)</f>
        <v>30</v>
      </c>
      <c r="N41" s="38" t="s">
        <v>1</v>
      </c>
      <c r="O41" s="107">
        <f>VLOOKUP(N41,$H$254:$I$258,2,FALSE)</f>
        <v>30</v>
      </c>
      <c r="P41" s="38" t="s">
        <v>1</v>
      </c>
      <c r="Q41" s="107">
        <f>VLOOKUP(P41,$H$254:$I$258,2,FALSE)</f>
        <v>30</v>
      </c>
      <c r="R41" s="38" t="s">
        <v>1</v>
      </c>
      <c r="S41" s="107">
        <f>VLOOKUP(R41,$H$254:$I$258,2,FALSE)</f>
        <v>30</v>
      </c>
      <c r="T41" s="38" t="s">
        <v>1</v>
      </c>
      <c r="U41" s="107">
        <f>VLOOKUP(T41,$H$254:$I$258,2,FALSE)</f>
        <v>30</v>
      </c>
      <c r="V41" s="38" t="s">
        <v>1</v>
      </c>
      <c r="W41" s="107">
        <f>VLOOKUP(V41,$H$254:$I$258,2,FALSE)</f>
        <v>30</v>
      </c>
      <c r="X41" s="38" t="s">
        <v>1</v>
      </c>
      <c r="Y41" s="107">
        <f>VLOOKUP(X41,$H$254:$I$258,2,FALSE)</f>
        <v>30</v>
      </c>
      <c r="Z41" s="38" t="s">
        <v>1</v>
      </c>
      <c r="AA41" s="107">
        <f>VLOOKUP(Z41,$H$254:$I$258,2,FALSE)</f>
        <v>30</v>
      </c>
      <c r="AB41" s="38" t="s">
        <v>1</v>
      </c>
      <c r="AC41" s="107">
        <f>VLOOKUP(AB41,$H$254:$I$258,2,FALSE)</f>
        <v>30</v>
      </c>
      <c r="AD41" s="51">
        <f>AC41+AA41+Y41+W41+U41+S41+Q41+O41+M41+K41+I41+G41</f>
        <v>330</v>
      </c>
      <c r="AE41" s="58">
        <f>IF($F41=AE$11,1,0)+IF($H41=AE$11,1,0)+IF($J41=AE$11,1,0)+IF($L41=AE$11,1,0)+IF($N41=AE$11,1,0)+IF($P41=AE$11,1,0)+IF($R41=AE$11,1,0)+IF($T41=AE$11,1,0)+IF($V41=AE$11,1,0)+IF($X41=AE$11,1,0)+IF($Z41=AE$11,1,0)+IF($AB41=AE$11,1,0)</f>
        <v>11</v>
      </c>
      <c r="AF41" s="58">
        <f>IF($F41=AF$11,1,0)+IF($H41=AF$11,1,0)+IF($J41=AF$11,1,0)+IF($L41=AF$11,1,0)+IF($N41=AF$11,1,0)+IF($P41=AF$11,1,0)+IF($R41=AF$11,1,0)+IF($T41=AF$11,1,0)+IF($V41=AF$11,1,0)+IF($X41=AF$11,1,0)+IF($Z41=AF$11,1,0)+IF($AB41=AF$11,1,0)</f>
        <v>0</v>
      </c>
      <c r="AG41" s="58">
        <f>IF($F41=AG$11,1,0)+IF($H41=AG$11,1,0)+IF($J41=AG$11,1,0)+IF($L41=AG$11,1,0)+IF($N41=AG$11,1,0)+IF($P41=AG$11,1,0)+IF($R41=AG$11,1,0)+IF($T41=AG$11,1,0)+IF($V41=AG$11,1,0)+IF($X41=AG$11,1,0)+IF($Z41=AG$11,1,0)+IF($AB41=AG$11,1,0)</f>
        <v>0</v>
      </c>
      <c r="AH41" s="58">
        <f>IF($F41=AH$11,1,0)+IF($H41=AH$11,1,0)+IF($J41=AH$11,1,0)+IF($L41=AH$11,1,0)+IF($N41=AH$11,1,0)+IF($P41=AH$11,1,0)+IF($R41=AH$11,1,0)+IF($T41=AH$11,1,0)+IF($V41=AH$11,1,0)+IF($X41=AH$11,1,0)+IF($Z41=AH$11,1,0)+IF($AB41=AH$11,1,0)</f>
        <v>0</v>
      </c>
      <c r="AI41" s="73">
        <f t="shared" si="0"/>
        <v>1</v>
      </c>
    </row>
    <row r="42" spans="1:35" ht="14" x14ac:dyDescent="0.25">
      <c r="A42" s="50">
        <v>0</v>
      </c>
      <c r="B42" s="211"/>
      <c r="C42" s="211"/>
      <c r="D42" s="215"/>
      <c r="E42" s="215"/>
      <c r="F42" s="212">
        <v>17</v>
      </c>
      <c r="G42" s="213"/>
      <c r="H42" s="212">
        <v>14</v>
      </c>
      <c r="I42" s="213"/>
      <c r="J42" s="212">
        <v>13</v>
      </c>
      <c r="K42" s="213"/>
      <c r="L42" s="212">
        <v>17</v>
      </c>
      <c r="M42" s="213"/>
      <c r="N42" s="212">
        <v>15</v>
      </c>
      <c r="O42" s="213"/>
      <c r="P42" s="212">
        <v>12</v>
      </c>
      <c r="Q42" s="213"/>
      <c r="R42" s="212">
        <v>17</v>
      </c>
      <c r="S42" s="213"/>
      <c r="T42" s="212">
        <v>14</v>
      </c>
      <c r="U42" s="213"/>
      <c r="V42" s="212">
        <v>18</v>
      </c>
      <c r="W42" s="213"/>
      <c r="X42" s="212">
        <v>16</v>
      </c>
      <c r="Y42" s="213"/>
      <c r="Z42" s="212">
        <v>13</v>
      </c>
      <c r="AA42" s="213"/>
      <c r="AB42" s="212">
        <v>18</v>
      </c>
      <c r="AC42" s="213"/>
      <c r="AD42" s="70"/>
      <c r="AE42" s="58"/>
      <c r="AF42" s="58"/>
      <c r="AG42" s="58"/>
      <c r="AH42" s="58"/>
      <c r="AI42" s="73">
        <f t="shared" si="0"/>
        <v>0</v>
      </c>
    </row>
    <row r="43" spans="1:35" ht="14" x14ac:dyDescent="0.25">
      <c r="A43" s="50">
        <v>1</v>
      </c>
      <c r="B43" s="210">
        <v>16</v>
      </c>
      <c r="C43" s="210">
        <v>6</v>
      </c>
      <c r="D43" s="214" t="s">
        <v>121</v>
      </c>
      <c r="E43" s="214" t="s">
        <v>123</v>
      </c>
      <c r="F43" s="38" t="s">
        <v>1</v>
      </c>
      <c r="G43" s="107">
        <f>VLOOKUP(F43,$H$254:$I$258,2,FALSE)</f>
        <v>30</v>
      </c>
      <c r="H43" s="38" t="s">
        <v>1</v>
      </c>
      <c r="I43" s="107">
        <f>VLOOKUP(H43,$H$254:$I$258,2,FALSE)</f>
        <v>30</v>
      </c>
      <c r="J43" s="38" t="s">
        <v>1</v>
      </c>
      <c r="K43" s="107">
        <f>VLOOKUP(J43,$H$254:$I$258,2,FALSE)</f>
        <v>30</v>
      </c>
      <c r="L43" s="38" t="s">
        <v>1</v>
      </c>
      <c r="M43" s="107">
        <f>VLOOKUP(L43,$H$254:$I$258,2,FALSE)</f>
        <v>30</v>
      </c>
      <c r="N43" s="38" t="s">
        <v>1</v>
      </c>
      <c r="O43" s="107">
        <f>VLOOKUP(N43,$H$254:$I$258,2,FALSE)</f>
        <v>30</v>
      </c>
      <c r="P43" s="38" t="s">
        <v>1</v>
      </c>
      <c r="Q43" s="107">
        <f>VLOOKUP(P43,$H$254:$I$258,2,FALSE)</f>
        <v>30</v>
      </c>
      <c r="R43" s="38" t="s">
        <v>1</v>
      </c>
      <c r="S43" s="107">
        <f>VLOOKUP(R43,$H$254:$I$258,2,FALSE)</f>
        <v>30</v>
      </c>
      <c r="T43" s="38" t="s">
        <v>1</v>
      </c>
      <c r="U43" s="107">
        <f>VLOOKUP(T43,$H$254:$I$258,2,FALSE)</f>
        <v>30</v>
      </c>
      <c r="V43" s="38" t="s">
        <v>1</v>
      </c>
      <c r="W43" s="107">
        <f>VLOOKUP(V43,$H$254:$I$258,2,FALSE)</f>
        <v>30</v>
      </c>
      <c r="X43" s="38" t="s">
        <v>1</v>
      </c>
      <c r="Y43" s="107">
        <f>VLOOKUP(X43,$H$254:$I$258,2,FALSE)</f>
        <v>30</v>
      </c>
      <c r="Z43" s="38" t="s">
        <v>1</v>
      </c>
      <c r="AA43" s="107">
        <f>VLOOKUP(Z43,$H$254:$I$258,2,FALSE)</f>
        <v>30</v>
      </c>
      <c r="AB43" s="38" t="s">
        <v>1</v>
      </c>
      <c r="AC43" s="107">
        <f>VLOOKUP(AB43,$H$254:$I$258,2,FALSE)</f>
        <v>30</v>
      </c>
      <c r="AD43" s="51">
        <f>AC43+AA43+Y43+W43+U43+S43+Q43+O43+M43+K43+I43+G43</f>
        <v>360</v>
      </c>
      <c r="AE43" s="58">
        <f>IF($F43=AE$11,1,0)+IF($H43=AE$11,1,0)+IF($J43=AE$11,1,0)+IF($L43=AE$11,1,0)+IF($N43=AE$11,1,0)+IF($P43=AE$11,1,0)+IF($R43=AE$11,1,0)+IF($T43=AE$11,1,0)+IF($V43=AE$11,1,0)+IF($X43=AE$11,1,0)+IF($Z43=AE$11,1,0)+IF($AB43=AE$11,1,0)</f>
        <v>12</v>
      </c>
      <c r="AF43" s="58">
        <f>IF($F43=AF$11,1,0)+IF($H43=AF$11,1,0)+IF($J43=AF$11,1,0)+IF($L43=AF$11,1,0)+IF($N43=AF$11,1,0)+IF($P43=AF$11,1,0)+IF($R43=AF$11,1,0)+IF($T43=AF$11,1,0)+IF($V43=AF$11,1,0)+IF($X43=AF$11,1,0)+IF($Z43=AF$11,1,0)+IF($AB43=AF$11,1,0)</f>
        <v>0</v>
      </c>
      <c r="AG43" s="58">
        <f>IF($F43=AG$11,1,0)+IF($H43=AG$11,1,0)+IF($J43=AG$11,1,0)+IF($L43=AG$11,1,0)+IF($N43=AG$11,1,0)+IF($P43=AG$11,1,0)+IF($R43=AG$11,1,0)+IF($T43=AG$11,1,0)+IF($V43=AG$11,1,0)+IF($X43=AG$11,1,0)+IF($Z43=AG$11,1,0)+IF($AB43=AG$11,1,0)</f>
        <v>0</v>
      </c>
      <c r="AH43" s="58">
        <f>IF($F43=AH$11,1,0)+IF($H43=AH$11,1,0)+IF($J43=AH$11,1,0)+IF($L43=AH$11,1,0)+IF($N43=AH$11,1,0)+IF($P43=AH$11,1,0)+IF($R43=AH$11,1,0)+IF($T43=AH$11,1,0)+IF($V43=AH$11,1,0)+IF($X43=AH$11,1,0)+IF($Z43=AH$11,1,0)+IF($AB43=AH$11,1,0)</f>
        <v>0</v>
      </c>
      <c r="AI43" s="73">
        <f t="shared" si="0"/>
        <v>0</v>
      </c>
    </row>
    <row r="44" spans="1:35" ht="14" x14ac:dyDescent="0.25">
      <c r="A44" s="50">
        <v>0</v>
      </c>
      <c r="B44" s="211"/>
      <c r="C44" s="211"/>
      <c r="D44" s="215"/>
      <c r="E44" s="215"/>
      <c r="F44" s="212">
        <v>17</v>
      </c>
      <c r="G44" s="213"/>
      <c r="H44" s="212">
        <v>14</v>
      </c>
      <c r="I44" s="213"/>
      <c r="J44" s="212">
        <v>13</v>
      </c>
      <c r="K44" s="213"/>
      <c r="L44" s="212">
        <v>17</v>
      </c>
      <c r="M44" s="213"/>
      <c r="N44" s="212">
        <v>15</v>
      </c>
      <c r="O44" s="213"/>
      <c r="P44" s="212">
        <v>12</v>
      </c>
      <c r="Q44" s="213"/>
      <c r="R44" s="212">
        <v>17</v>
      </c>
      <c r="S44" s="213"/>
      <c r="T44" s="212">
        <v>14</v>
      </c>
      <c r="U44" s="213"/>
      <c r="V44" s="212">
        <v>18</v>
      </c>
      <c r="W44" s="213"/>
      <c r="X44" s="212">
        <v>16</v>
      </c>
      <c r="Y44" s="213"/>
      <c r="Z44" s="212">
        <v>13</v>
      </c>
      <c r="AA44" s="213"/>
      <c r="AB44" s="212">
        <v>18</v>
      </c>
      <c r="AC44" s="213"/>
      <c r="AD44" s="70"/>
      <c r="AE44" s="58"/>
      <c r="AF44" s="58"/>
      <c r="AG44" s="58"/>
      <c r="AH44" s="58"/>
      <c r="AI44" s="73">
        <f t="shared" si="0"/>
        <v>0</v>
      </c>
    </row>
    <row r="45" spans="1:35" ht="14" x14ac:dyDescent="0.25">
      <c r="A45" s="50">
        <v>1</v>
      </c>
      <c r="B45" s="210">
        <v>17</v>
      </c>
      <c r="C45" s="210">
        <v>6</v>
      </c>
      <c r="D45" s="214" t="s">
        <v>121</v>
      </c>
      <c r="E45" s="214" t="s">
        <v>34</v>
      </c>
      <c r="F45" s="38" t="s">
        <v>1</v>
      </c>
      <c r="G45" s="107">
        <f>VLOOKUP(F45,$H$254:$I$258,2,FALSE)</f>
        <v>30</v>
      </c>
      <c r="H45" s="38" t="s">
        <v>1</v>
      </c>
      <c r="I45" s="107">
        <f>VLOOKUP(H45,$H$254:$I$258,2,FALSE)</f>
        <v>30</v>
      </c>
      <c r="J45" s="38" t="s">
        <v>1</v>
      </c>
      <c r="K45" s="107">
        <f>VLOOKUP(J45,$H$254:$I$258,2,FALSE)</f>
        <v>30</v>
      </c>
      <c r="L45" s="38" t="s">
        <v>1</v>
      </c>
      <c r="M45" s="107">
        <f>VLOOKUP(L45,$H$254:$I$258,2,FALSE)</f>
        <v>30</v>
      </c>
      <c r="N45" s="38" t="s">
        <v>1</v>
      </c>
      <c r="O45" s="107">
        <f>VLOOKUP(N45,$H$254:$I$258,2,FALSE)</f>
        <v>30</v>
      </c>
      <c r="P45" s="38" t="s">
        <v>1</v>
      </c>
      <c r="Q45" s="107">
        <f>VLOOKUP(P45,$H$254:$I$258,2,FALSE)</f>
        <v>30</v>
      </c>
      <c r="R45" s="38" t="s">
        <v>1</v>
      </c>
      <c r="S45" s="107">
        <f>VLOOKUP(R45,$H$254:$I$258,2,FALSE)</f>
        <v>30</v>
      </c>
      <c r="T45" s="38" t="s">
        <v>1</v>
      </c>
      <c r="U45" s="107">
        <f>VLOOKUP(T45,$H$254:$I$258,2,FALSE)</f>
        <v>30</v>
      </c>
      <c r="V45" s="38" t="s">
        <v>1</v>
      </c>
      <c r="W45" s="107">
        <f>VLOOKUP(V45,$H$254:$I$258,2,FALSE)</f>
        <v>30</v>
      </c>
      <c r="X45" s="38" t="s">
        <v>1</v>
      </c>
      <c r="Y45" s="107">
        <f>VLOOKUP(X45,$H$254:$I$258,2,FALSE)</f>
        <v>30</v>
      </c>
      <c r="Z45" s="38" t="s">
        <v>1</v>
      </c>
      <c r="AA45" s="107">
        <f>VLOOKUP(Z45,$H$254:$I$258,2,FALSE)</f>
        <v>30</v>
      </c>
      <c r="AB45" s="38" t="s">
        <v>1</v>
      </c>
      <c r="AC45" s="107">
        <f>VLOOKUP(AB45,$H$254:$I$258,2,FALSE)</f>
        <v>30</v>
      </c>
      <c r="AD45" s="51">
        <f>AC45+AA45+Y45+W45+U45+S45+Q45+O45+M45+K45+I45+G45</f>
        <v>360</v>
      </c>
      <c r="AE45" s="58">
        <f>IF($F45=AE$11,1,0)+IF($H45=AE$11,1,0)+IF($J45=AE$11,1,0)+IF($L45=AE$11,1,0)+IF($N45=AE$11,1,0)+IF($P45=AE$11,1,0)+IF($R45=AE$11,1,0)+IF($T45=AE$11,1,0)+IF($V45=AE$11,1,0)+IF($X45=AE$11,1,0)+IF($Z45=AE$11,1,0)+IF($AB45=AE$11,1,0)</f>
        <v>12</v>
      </c>
      <c r="AF45" s="58">
        <f>IF($F45=AF$11,1,0)+IF($H45=AF$11,1,0)+IF($J45=AF$11,1,0)+IF($L45=AF$11,1,0)+IF($N45=AF$11,1,0)+IF($P45=AF$11,1,0)+IF($R45=AF$11,1,0)+IF($T45=AF$11,1,0)+IF($V45=AF$11,1,0)+IF($X45=AF$11,1,0)+IF($Z45=AF$11,1,0)+IF($AB45=AF$11,1,0)</f>
        <v>0</v>
      </c>
      <c r="AG45" s="58">
        <f>IF($F45=AG$11,1,0)+IF($H45=AG$11,1,0)+IF($J45=AG$11,1,0)+IF($L45=AG$11,1,0)+IF($N45=AG$11,1,0)+IF($P45=AG$11,1,0)+IF($R45=AG$11,1,0)+IF($T45=AG$11,1,0)+IF($V45=AG$11,1,0)+IF($X45=AG$11,1,0)+IF($Z45=AG$11,1,0)+IF($AB45=AG$11,1,0)</f>
        <v>0</v>
      </c>
      <c r="AH45" s="58">
        <f>IF($F45=AH$11,1,0)+IF($H45=AH$11,1,0)+IF($J45=AH$11,1,0)+IF($L45=AH$11,1,0)+IF($N45=AH$11,1,0)+IF($P45=AH$11,1,0)+IF($R45=AH$11,1,0)+IF($T45=AH$11,1,0)+IF($V45=AH$11,1,0)+IF($X45=AH$11,1,0)+IF($Z45=AH$11,1,0)+IF($AB45=AH$11,1,0)</f>
        <v>0</v>
      </c>
      <c r="AI45" s="73">
        <f t="shared" si="0"/>
        <v>0</v>
      </c>
    </row>
    <row r="46" spans="1:35" ht="14" x14ac:dyDescent="0.25">
      <c r="A46" s="50">
        <v>0</v>
      </c>
      <c r="B46" s="211"/>
      <c r="C46" s="211"/>
      <c r="D46" s="215"/>
      <c r="E46" s="215"/>
      <c r="F46" s="212">
        <v>17</v>
      </c>
      <c r="G46" s="213"/>
      <c r="H46" s="212">
        <v>14</v>
      </c>
      <c r="I46" s="213"/>
      <c r="J46" s="212">
        <v>13</v>
      </c>
      <c r="K46" s="213"/>
      <c r="L46" s="212">
        <v>17</v>
      </c>
      <c r="M46" s="213"/>
      <c r="N46" s="212">
        <v>15</v>
      </c>
      <c r="O46" s="213"/>
      <c r="P46" s="212">
        <v>12</v>
      </c>
      <c r="Q46" s="213"/>
      <c r="R46" s="212">
        <v>17</v>
      </c>
      <c r="S46" s="213"/>
      <c r="T46" s="212">
        <v>14</v>
      </c>
      <c r="U46" s="213"/>
      <c r="V46" s="212">
        <v>18</v>
      </c>
      <c r="W46" s="213"/>
      <c r="X46" s="212">
        <v>16</v>
      </c>
      <c r="Y46" s="213"/>
      <c r="Z46" s="212">
        <v>13</v>
      </c>
      <c r="AA46" s="213"/>
      <c r="AB46" s="212">
        <v>18</v>
      </c>
      <c r="AC46" s="213"/>
      <c r="AD46" s="70"/>
      <c r="AE46" s="58"/>
      <c r="AF46" s="58"/>
      <c r="AG46" s="58"/>
      <c r="AH46" s="58"/>
      <c r="AI46" s="73">
        <f t="shared" ref="AI46:AI77" si="1">IF($F46=AI$11,1,0)+IF($H46=AI$11,1,0)+IF($J46=AI$11,1,0)+IF($L46=AI$11,1,0)+IF($N46=AI$11,1,0)+IF($P46=AI$11,1,0)+IF($R46=AI$11,1,0)+IF($T46=AI$11,1,0)+IF($V46=AI$11,1,0)+IF($X46=AI$11,1,0)+IF($Z46=AI$11,1,0)+IF($AB46=AI$11,1,0)</f>
        <v>0</v>
      </c>
    </row>
    <row r="47" spans="1:35" ht="14" x14ac:dyDescent="0.25">
      <c r="A47" s="50">
        <v>1</v>
      </c>
      <c r="B47" s="210">
        <v>18</v>
      </c>
      <c r="C47" s="210">
        <v>6</v>
      </c>
      <c r="D47" s="214" t="s">
        <v>121</v>
      </c>
      <c r="E47" s="214" t="s">
        <v>35</v>
      </c>
      <c r="F47" s="38" t="s">
        <v>1</v>
      </c>
      <c r="G47" s="107">
        <f>VLOOKUP(F47,$H$254:$I$258,2,FALSE)</f>
        <v>30</v>
      </c>
      <c r="H47" s="38" t="s">
        <v>1</v>
      </c>
      <c r="I47" s="107">
        <f>VLOOKUP(H47,$H$254:$I$258,2,FALSE)</f>
        <v>30</v>
      </c>
      <c r="J47" s="38" t="s">
        <v>1</v>
      </c>
      <c r="K47" s="107">
        <f>VLOOKUP(J47,$H$254:$I$258,2,FALSE)</f>
        <v>30</v>
      </c>
      <c r="L47" s="38" t="s">
        <v>1</v>
      </c>
      <c r="M47" s="107">
        <f>VLOOKUP(L47,$H$254:$I$258,2,FALSE)</f>
        <v>30</v>
      </c>
      <c r="N47" s="38" t="s">
        <v>1</v>
      </c>
      <c r="O47" s="107">
        <f>VLOOKUP(N47,$H$254:$I$258,2,FALSE)</f>
        <v>30</v>
      </c>
      <c r="P47" s="38" t="s">
        <v>1</v>
      </c>
      <c r="Q47" s="107">
        <f>VLOOKUP(P47,$H$254:$I$258,2,FALSE)</f>
        <v>30</v>
      </c>
      <c r="R47" s="38" t="s">
        <v>1</v>
      </c>
      <c r="S47" s="107">
        <f>VLOOKUP(R47,$H$254:$I$258,2,FALSE)</f>
        <v>30</v>
      </c>
      <c r="T47" s="38" t="s">
        <v>1</v>
      </c>
      <c r="U47" s="107">
        <f>VLOOKUP(T47,$H$254:$I$258,2,FALSE)</f>
        <v>30</v>
      </c>
      <c r="V47" s="38" t="s">
        <v>1</v>
      </c>
      <c r="W47" s="107">
        <f>VLOOKUP(V47,$H$254:$I$258,2,FALSE)</f>
        <v>30</v>
      </c>
      <c r="X47" s="38" t="s">
        <v>1</v>
      </c>
      <c r="Y47" s="107">
        <f>VLOOKUP(X47,$H$254:$I$258,2,FALSE)</f>
        <v>30</v>
      </c>
      <c r="Z47" s="38" t="s">
        <v>1</v>
      </c>
      <c r="AA47" s="107">
        <f>VLOOKUP(Z47,$H$254:$I$258,2,FALSE)</f>
        <v>30</v>
      </c>
      <c r="AB47" s="38" t="s">
        <v>1</v>
      </c>
      <c r="AC47" s="107">
        <f>VLOOKUP(AB47,$H$254:$I$258,2,FALSE)</f>
        <v>30</v>
      </c>
      <c r="AD47" s="51">
        <f>AC47+AA47+Y47+W47+U47+S47+Q47+O47+M47+K47+I47+G47</f>
        <v>360</v>
      </c>
      <c r="AE47" s="58">
        <f>IF($F47=AE$11,1,0)+IF($H47=AE$11,1,0)+IF($J47=AE$11,1,0)+IF($L47=AE$11,1,0)+IF($N47=AE$11,1,0)+IF($P47=AE$11,1,0)+IF($R47=AE$11,1,0)+IF($T47=AE$11,1,0)+IF($V47=AE$11,1,0)+IF($X47=AE$11,1,0)+IF($Z47=AE$11,1,0)+IF($AB47=AE$11,1,0)</f>
        <v>12</v>
      </c>
      <c r="AF47" s="58">
        <f>IF($F47=AF$11,1,0)+IF($H47=AF$11,1,0)+IF($J47=AF$11,1,0)+IF($L47=AF$11,1,0)+IF($N47=AF$11,1,0)+IF($P47=AF$11,1,0)+IF($R47=AF$11,1,0)+IF($T47=AF$11,1,0)+IF($V47=AF$11,1,0)+IF($X47=AF$11,1,0)+IF($Z47=AF$11,1,0)+IF($AB47=AF$11,1,0)</f>
        <v>0</v>
      </c>
      <c r="AG47" s="58">
        <f>IF($F47=AG$11,1,0)+IF($H47=AG$11,1,0)+IF($J47=AG$11,1,0)+IF($L47=AG$11,1,0)+IF($N47=AG$11,1,0)+IF($P47=AG$11,1,0)+IF($R47=AG$11,1,0)+IF($T47=AG$11,1,0)+IF($V47=AG$11,1,0)+IF($X47=AG$11,1,0)+IF($Z47=AG$11,1,0)+IF($AB47=AG$11,1,0)</f>
        <v>0</v>
      </c>
      <c r="AH47" s="58">
        <f>IF($F47=AH$11,1,0)+IF($H47=AH$11,1,0)+IF($J47=AH$11,1,0)+IF($L47=AH$11,1,0)+IF($N47=AH$11,1,0)+IF($P47=AH$11,1,0)+IF($R47=AH$11,1,0)+IF($T47=AH$11,1,0)+IF($V47=AH$11,1,0)+IF($X47=AH$11,1,0)+IF($Z47=AH$11,1,0)+IF($AB47=AH$11,1,0)</f>
        <v>0</v>
      </c>
      <c r="AI47" s="73">
        <f t="shared" si="1"/>
        <v>0</v>
      </c>
    </row>
    <row r="48" spans="1:35" ht="14" x14ac:dyDescent="0.25">
      <c r="A48" s="50">
        <v>0</v>
      </c>
      <c r="B48" s="211"/>
      <c r="C48" s="211"/>
      <c r="D48" s="215"/>
      <c r="E48" s="215"/>
      <c r="F48" s="212">
        <v>17</v>
      </c>
      <c r="G48" s="213"/>
      <c r="H48" s="212">
        <v>14</v>
      </c>
      <c r="I48" s="213"/>
      <c r="J48" s="212">
        <v>13</v>
      </c>
      <c r="K48" s="213"/>
      <c r="L48" s="212">
        <v>17</v>
      </c>
      <c r="M48" s="213"/>
      <c r="N48" s="212">
        <v>15</v>
      </c>
      <c r="O48" s="213"/>
      <c r="P48" s="212">
        <v>12</v>
      </c>
      <c r="Q48" s="213"/>
      <c r="R48" s="212">
        <v>17</v>
      </c>
      <c r="S48" s="213"/>
      <c r="T48" s="212">
        <v>14</v>
      </c>
      <c r="U48" s="213"/>
      <c r="V48" s="212">
        <v>18</v>
      </c>
      <c r="W48" s="213"/>
      <c r="X48" s="212">
        <v>16</v>
      </c>
      <c r="Y48" s="213"/>
      <c r="Z48" s="212">
        <v>13</v>
      </c>
      <c r="AA48" s="213"/>
      <c r="AB48" s="212">
        <v>18</v>
      </c>
      <c r="AC48" s="213"/>
      <c r="AD48" s="70"/>
      <c r="AE48" s="58"/>
      <c r="AF48" s="58"/>
      <c r="AG48" s="58"/>
      <c r="AH48" s="58"/>
      <c r="AI48" s="73">
        <f t="shared" si="1"/>
        <v>0</v>
      </c>
    </row>
    <row r="49" spans="1:35" ht="14" x14ac:dyDescent="0.25">
      <c r="A49" s="50">
        <v>1</v>
      </c>
      <c r="B49" s="210">
        <v>19</v>
      </c>
      <c r="C49" s="210">
        <v>6</v>
      </c>
      <c r="D49" s="214" t="s">
        <v>121</v>
      </c>
      <c r="E49" s="214" t="s">
        <v>36</v>
      </c>
      <c r="F49" s="38" t="s">
        <v>1</v>
      </c>
      <c r="G49" s="107">
        <f>VLOOKUP(F49,$H$254:$I$258,2,FALSE)</f>
        <v>30</v>
      </c>
      <c r="H49" s="38" t="s">
        <v>1</v>
      </c>
      <c r="I49" s="107">
        <f>VLOOKUP(H49,$H$254:$I$258,2,FALSE)</f>
        <v>30</v>
      </c>
      <c r="J49" s="38" t="s">
        <v>1</v>
      </c>
      <c r="K49" s="107">
        <f>VLOOKUP(J49,$H$254:$I$258,2,FALSE)</f>
        <v>30</v>
      </c>
      <c r="L49" s="38" t="s">
        <v>1</v>
      </c>
      <c r="M49" s="107">
        <f>VLOOKUP(L49,$H$254:$I$258,2,FALSE)</f>
        <v>30</v>
      </c>
      <c r="N49" s="38" t="s">
        <v>1</v>
      </c>
      <c r="O49" s="107">
        <f>VLOOKUP(N49,$H$254:$I$258,2,FALSE)</f>
        <v>30</v>
      </c>
      <c r="P49" s="38" t="s">
        <v>1</v>
      </c>
      <c r="Q49" s="107">
        <f>VLOOKUP(P49,$H$254:$I$258,2,FALSE)</f>
        <v>30</v>
      </c>
      <c r="R49" s="38" t="s">
        <v>1</v>
      </c>
      <c r="S49" s="107">
        <f>VLOOKUP(R49,$H$254:$I$258,2,FALSE)</f>
        <v>30</v>
      </c>
      <c r="T49" s="38" t="s">
        <v>1</v>
      </c>
      <c r="U49" s="107">
        <f>VLOOKUP(T49,$H$254:$I$258,2,FALSE)</f>
        <v>30</v>
      </c>
      <c r="V49" s="38" t="s">
        <v>1</v>
      </c>
      <c r="W49" s="107">
        <f>VLOOKUP(V49,$H$254:$I$258,2,FALSE)</f>
        <v>30</v>
      </c>
      <c r="X49" s="38" t="s">
        <v>1</v>
      </c>
      <c r="Y49" s="107">
        <f>VLOOKUP(X49,$H$254:$I$258,2,FALSE)</f>
        <v>30</v>
      </c>
      <c r="Z49" s="38" t="s">
        <v>1</v>
      </c>
      <c r="AA49" s="107">
        <f>VLOOKUP(Z49,$H$254:$I$258,2,FALSE)</f>
        <v>30</v>
      </c>
      <c r="AB49" s="38" t="s">
        <v>1</v>
      </c>
      <c r="AC49" s="107">
        <f>VLOOKUP(AB49,$H$254:$I$258,2,FALSE)</f>
        <v>30</v>
      </c>
      <c r="AD49" s="51">
        <f>AC49+AA49+Y49+W49+U49+S49+Q49+O49+M49+K49+I49+G49</f>
        <v>360</v>
      </c>
      <c r="AE49" s="58">
        <f>IF($F49=AE$11,1,0)+IF($H49=AE$11,1,0)+IF($J49=AE$11,1,0)+IF($L49=AE$11,1,0)+IF($N49=AE$11,1,0)+IF($P49=AE$11,1,0)+IF($R49=AE$11,1,0)+IF($T49=AE$11,1,0)+IF($V49=AE$11,1,0)+IF($X49=AE$11,1,0)+IF($Z49=AE$11,1,0)+IF($AB49=AE$11,1,0)</f>
        <v>12</v>
      </c>
      <c r="AF49" s="58">
        <f>IF($F49=AF$11,1,0)+IF($H49=AF$11,1,0)+IF($J49=AF$11,1,0)+IF($L49=AF$11,1,0)+IF($N49=AF$11,1,0)+IF($P49=AF$11,1,0)+IF($R49=AF$11,1,0)+IF($T49=AF$11,1,0)+IF($V49=AF$11,1,0)+IF($X49=AF$11,1,0)+IF($Z49=AF$11,1,0)+IF($AB49=AF$11,1,0)</f>
        <v>0</v>
      </c>
      <c r="AG49" s="58">
        <f>IF($F49=AG$11,1,0)+IF($H49=AG$11,1,0)+IF($J49=AG$11,1,0)+IF($L49=AG$11,1,0)+IF($N49=AG$11,1,0)+IF($P49=AG$11,1,0)+IF($R49=AG$11,1,0)+IF($T49=AG$11,1,0)+IF($V49=AG$11,1,0)+IF($X49=AG$11,1,0)+IF($Z49=AG$11,1,0)+IF($AB49=AG$11,1,0)</f>
        <v>0</v>
      </c>
      <c r="AH49" s="58">
        <f>IF($F49=AH$11,1,0)+IF($H49=AH$11,1,0)+IF($J49=AH$11,1,0)+IF($L49=AH$11,1,0)+IF($N49=AH$11,1,0)+IF($P49=AH$11,1,0)+IF($R49=AH$11,1,0)+IF($T49=AH$11,1,0)+IF($V49=AH$11,1,0)+IF($X49=AH$11,1,0)+IF($Z49=AH$11,1,0)+IF($AB49=AH$11,1,0)</f>
        <v>0</v>
      </c>
      <c r="AI49" s="73">
        <f t="shared" si="1"/>
        <v>0</v>
      </c>
    </row>
    <row r="50" spans="1:35" ht="14" x14ac:dyDescent="0.25">
      <c r="A50" s="50">
        <v>0</v>
      </c>
      <c r="B50" s="211"/>
      <c r="C50" s="211"/>
      <c r="D50" s="215"/>
      <c r="E50" s="215"/>
      <c r="F50" s="212">
        <v>17</v>
      </c>
      <c r="G50" s="213"/>
      <c r="H50" s="212">
        <v>14</v>
      </c>
      <c r="I50" s="213"/>
      <c r="J50" s="212">
        <v>13</v>
      </c>
      <c r="K50" s="213"/>
      <c r="L50" s="212">
        <v>17</v>
      </c>
      <c r="M50" s="213"/>
      <c r="N50" s="212">
        <v>15</v>
      </c>
      <c r="O50" s="213"/>
      <c r="P50" s="212">
        <v>12</v>
      </c>
      <c r="Q50" s="213"/>
      <c r="R50" s="212">
        <v>17</v>
      </c>
      <c r="S50" s="213"/>
      <c r="T50" s="212">
        <v>14</v>
      </c>
      <c r="U50" s="213"/>
      <c r="V50" s="212">
        <v>18</v>
      </c>
      <c r="W50" s="213"/>
      <c r="X50" s="212">
        <v>16</v>
      </c>
      <c r="Y50" s="213"/>
      <c r="Z50" s="212">
        <v>13</v>
      </c>
      <c r="AA50" s="213"/>
      <c r="AB50" s="212">
        <v>18</v>
      </c>
      <c r="AC50" s="213"/>
      <c r="AD50" s="70"/>
      <c r="AE50" s="58"/>
      <c r="AF50" s="58"/>
      <c r="AG50" s="58"/>
      <c r="AH50" s="58"/>
      <c r="AI50" s="73">
        <f t="shared" si="1"/>
        <v>0</v>
      </c>
    </row>
    <row r="51" spans="1:35" ht="14" x14ac:dyDescent="0.25">
      <c r="A51" s="50">
        <v>1</v>
      </c>
      <c r="B51" s="210">
        <v>20</v>
      </c>
      <c r="C51" s="210">
        <v>6</v>
      </c>
      <c r="D51" s="214" t="s">
        <v>121</v>
      </c>
      <c r="E51" s="214" t="s">
        <v>37</v>
      </c>
      <c r="F51" s="38" t="s">
        <v>1</v>
      </c>
      <c r="G51" s="107">
        <f>VLOOKUP(F51,$H$254:$I$258,2,FALSE)</f>
        <v>30</v>
      </c>
      <c r="H51" s="38" t="s">
        <v>1</v>
      </c>
      <c r="I51" s="107">
        <f>VLOOKUP(H51,$H$254:$I$258,2,FALSE)</f>
        <v>30</v>
      </c>
      <c r="J51" s="38" t="s">
        <v>1</v>
      </c>
      <c r="K51" s="107">
        <f>VLOOKUP(J51,$H$254:$I$258,2,FALSE)</f>
        <v>30</v>
      </c>
      <c r="L51" s="38" t="s">
        <v>1</v>
      </c>
      <c r="M51" s="107">
        <f>VLOOKUP(L51,$H$254:$I$258,2,FALSE)</f>
        <v>30</v>
      </c>
      <c r="N51" s="38" t="s">
        <v>1</v>
      </c>
      <c r="O51" s="107">
        <f>VLOOKUP(N51,$H$254:$I$258,2,FALSE)</f>
        <v>30</v>
      </c>
      <c r="P51" s="38" t="s">
        <v>1</v>
      </c>
      <c r="Q51" s="107">
        <f>VLOOKUP(P51,$H$254:$I$258,2,FALSE)</f>
        <v>30</v>
      </c>
      <c r="R51" s="38" t="s">
        <v>1</v>
      </c>
      <c r="S51" s="107">
        <f>VLOOKUP(R51,$H$254:$I$258,2,FALSE)</f>
        <v>30</v>
      </c>
      <c r="T51" s="38" t="s">
        <v>1</v>
      </c>
      <c r="U51" s="107">
        <f>VLOOKUP(T51,$H$254:$I$258,2,FALSE)</f>
        <v>30</v>
      </c>
      <c r="V51" s="38" t="s">
        <v>1</v>
      </c>
      <c r="W51" s="107">
        <f>VLOOKUP(V51,$H$254:$I$258,2,FALSE)</f>
        <v>30</v>
      </c>
      <c r="X51" s="38" t="s">
        <v>1</v>
      </c>
      <c r="Y51" s="107">
        <f>VLOOKUP(X51,$H$254:$I$258,2,FALSE)</f>
        <v>30</v>
      </c>
      <c r="Z51" s="38" t="s">
        <v>1</v>
      </c>
      <c r="AA51" s="107">
        <f>VLOOKUP(Z51,$H$254:$I$258,2,FALSE)</f>
        <v>30</v>
      </c>
      <c r="AB51" s="38" t="s">
        <v>1</v>
      </c>
      <c r="AC51" s="107">
        <f>VLOOKUP(AB51,$H$254:$I$258,2,FALSE)</f>
        <v>30</v>
      </c>
      <c r="AD51" s="51">
        <f>AC51+AA51+Y51+W51+U51+S51+Q51+O51+M51+K51+I51+G51</f>
        <v>360</v>
      </c>
      <c r="AE51" s="58">
        <f>IF($F51=AE$11,1,0)+IF($H51=AE$11,1,0)+IF($J51=AE$11,1,0)+IF($L51=AE$11,1,0)+IF($N51=AE$11,1,0)+IF($P51=AE$11,1,0)+IF($R51=AE$11,1,0)+IF($T51=AE$11,1,0)+IF($V51=AE$11,1,0)+IF($X51=AE$11,1,0)+IF($Z51=AE$11,1,0)+IF($AB51=AE$11,1,0)</f>
        <v>12</v>
      </c>
      <c r="AF51" s="58">
        <f>IF($F51=AF$11,1,0)+IF($H51=AF$11,1,0)+IF($J51=AF$11,1,0)+IF($L51=AF$11,1,0)+IF($N51=AF$11,1,0)+IF($P51=AF$11,1,0)+IF($R51=AF$11,1,0)+IF($T51=AF$11,1,0)+IF($V51=AF$11,1,0)+IF($X51=AF$11,1,0)+IF($Z51=AF$11,1,0)+IF($AB51=AF$11,1,0)</f>
        <v>0</v>
      </c>
      <c r="AG51" s="58">
        <f>IF($F51=AG$11,1,0)+IF($H51=AG$11,1,0)+IF($J51=AG$11,1,0)+IF($L51=AG$11,1,0)+IF($N51=AG$11,1,0)+IF($P51=AG$11,1,0)+IF($R51=AG$11,1,0)+IF($T51=AG$11,1,0)+IF($V51=AG$11,1,0)+IF($X51=AG$11,1,0)+IF($Z51=AG$11,1,0)+IF($AB51=AG$11,1,0)</f>
        <v>0</v>
      </c>
      <c r="AH51" s="58">
        <f>IF($F51=AH$11,1,0)+IF($H51=AH$11,1,0)+IF($J51=AH$11,1,0)+IF($L51=AH$11,1,0)+IF($N51=AH$11,1,0)+IF($P51=AH$11,1,0)+IF($R51=AH$11,1,0)+IF($T51=AH$11,1,0)+IF($V51=AH$11,1,0)+IF($X51=AH$11,1,0)+IF($Z51=AH$11,1,0)+IF($AB51=AH$11,1,0)</f>
        <v>0</v>
      </c>
      <c r="AI51" s="73">
        <f t="shared" si="1"/>
        <v>0</v>
      </c>
    </row>
    <row r="52" spans="1:35" ht="14" x14ac:dyDescent="0.25">
      <c r="A52" s="50">
        <v>0</v>
      </c>
      <c r="B52" s="211"/>
      <c r="C52" s="211"/>
      <c r="D52" s="215"/>
      <c r="E52" s="215"/>
      <c r="F52" s="212">
        <v>17</v>
      </c>
      <c r="G52" s="213"/>
      <c r="H52" s="212">
        <v>14</v>
      </c>
      <c r="I52" s="213"/>
      <c r="J52" s="212">
        <v>13</v>
      </c>
      <c r="K52" s="213"/>
      <c r="L52" s="212">
        <v>17</v>
      </c>
      <c r="M52" s="213"/>
      <c r="N52" s="212">
        <v>15</v>
      </c>
      <c r="O52" s="213"/>
      <c r="P52" s="212">
        <v>12</v>
      </c>
      <c r="Q52" s="213"/>
      <c r="R52" s="212">
        <v>17</v>
      </c>
      <c r="S52" s="213"/>
      <c r="T52" s="212">
        <v>14</v>
      </c>
      <c r="U52" s="213"/>
      <c r="V52" s="212">
        <v>18</v>
      </c>
      <c r="W52" s="213"/>
      <c r="X52" s="212">
        <v>16</v>
      </c>
      <c r="Y52" s="213"/>
      <c r="Z52" s="212">
        <v>13</v>
      </c>
      <c r="AA52" s="213"/>
      <c r="AB52" s="212">
        <v>18</v>
      </c>
      <c r="AC52" s="213"/>
      <c r="AD52" s="70"/>
      <c r="AE52" s="58"/>
      <c r="AF52" s="58"/>
      <c r="AG52" s="58"/>
      <c r="AH52" s="58"/>
      <c r="AI52" s="73">
        <f t="shared" si="1"/>
        <v>0</v>
      </c>
    </row>
    <row r="53" spans="1:35" ht="14" x14ac:dyDescent="0.25">
      <c r="A53" s="50">
        <v>1</v>
      </c>
      <c r="B53" s="210">
        <v>21</v>
      </c>
      <c r="C53" s="210">
        <v>6</v>
      </c>
      <c r="D53" s="214" t="s">
        <v>121</v>
      </c>
      <c r="E53" s="214" t="s">
        <v>38</v>
      </c>
      <c r="F53" s="38" t="s">
        <v>1</v>
      </c>
      <c r="G53" s="107">
        <f>VLOOKUP(F53,$H$254:$I$258,2,FALSE)</f>
        <v>30</v>
      </c>
      <c r="H53" s="38" t="s">
        <v>1</v>
      </c>
      <c r="I53" s="107">
        <f>VLOOKUP(H53,$H$254:$I$258,2,FALSE)</f>
        <v>30</v>
      </c>
      <c r="J53" s="38" t="s">
        <v>1</v>
      </c>
      <c r="K53" s="107">
        <f>VLOOKUP(J53,$H$254:$I$258,2,FALSE)</f>
        <v>30</v>
      </c>
      <c r="L53" s="38" t="s">
        <v>1</v>
      </c>
      <c r="M53" s="107">
        <f>VLOOKUP(L53,$H$254:$I$258,2,FALSE)</f>
        <v>30</v>
      </c>
      <c r="N53" s="38" t="s">
        <v>1</v>
      </c>
      <c r="O53" s="107">
        <f>VLOOKUP(N53,$H$254:$I$258,2,FALSE)</f>
        <v>30</v>
      </c>
      <c r="P53" s="38" t="s">
        <v>1</v>
      </c>
      <c r="Q53" s="107">
        <f>VLOOKUP(P53,$H$254:$I$258,2,FALSE)</f>
        <v>30</v>
      </c>
      <c r="R53" s="38" t="s">
        <v>1</v>
      </c>
      <c r="S53" s="107">
        <f>VLOOKUP(R53,$H$254:$I$258,2,FALSE)</f>
        <v>30</v>
      </c>
      <c r="T53" s="38" t="s">
        <v>1</v>
      </c>
      <c r="U53" s="107">
        <f>VLOOKUP(T53,$H$254:$I$258,2,FALSE)</f>
        <v>30</v>
      </c>
      <c r="V53" s="38" t="s">
        <v>1</v>
      </c>
      <c r="W53" s="107">
        <f>VLOOKUP(V53,$H$254:$I$258,2,FALSE)</f>
        <v>30</v>
      </c>
      <c r="X53" s="38" t="s">
        <v>1</v>
      </c>
      <c r="Y53" s="107">
        <f>VLOOKUP(X53,$H$254:$I$258,2,FALSE)</f>
        <v>30</v>
      </c>
      <c r="Z53" s="38" t="s">
        <v>1</v>
      </c>
      <c r="AA53" s="107">
        <f>VLOOKUP(Z53,$H$254:$I$258,2,FALSE)</f>
        <v>30</v>
      </c>
      <c r="AB53" s="38" t="s">
        <v>1</v>
      </c>
      <c r="AC53" s="107">
        <f>VLOOKUP(AB53,$H$254:$I$258,2,FALSE)</f>
        <v>30</v>
      </c>
      <c r="AD53" s="51">
        <f>AC53+AA53+Y53+W53+U53+S53+Q53+O53+M53+K53+I53+G53</f>
        <v>360</v>
      </c>
      <c r="AE53" s="58">
        <f>IF($F53=AE$11,1,0)+IF($H53=AE$11,1,0)+IF($J53=AE$11,1,0)+IF($L53=AE$11,1,0)+IF($N53=AE$11,1,0)+IF($P53=AE$11,1,0)+IF($R53=AE$11,1,0)+IF($T53=AE$11,1,0)+IF($V53=AE$11,1,0)+IF($X53=AE$11,1,0)+IF($Z53=AE$11,1,0)+IF($AB53=AE$11,1,0)</f>
        <v>12</v>
      </c>
      <c r="AF53" s="58">
        <f>IF($F53=AF$11,1,0)+IF($H53=AF$11,1,0)+IF($J53=AF$11,1,0)+IF($L53=AF$11,1,0)+IF($N53=AF$11,1,0)+IF($P53=AF$11,1,0)+IF($R53=AF$11,1,0)+IF($T53=AF$11,1,0)+IF($V53=AF$11,1,0)+IF($X53=AF$11,1,0)+IF($Z53=AF$11,1,0)+IF($AB53=AF$11,1,0)</f>
        <v>0</v>
      </c>
      <c r="AG53" s="58">
        <f>IF($F53=AG$11,1,0)+IF($H53=AG$11,1,0)+IF($J53=AG$11,1,0)+IF($L53=AG$11,1,0)+IF($N53=AG$11,1,0)+IF($P53=AG$11,1,0)+IF($R53=AG$11,1,0)+IF($T53=AG$11,1,0)+IF($V53=AG$11,1,0)+IF($X53=AG$11,1,0)+IF($Z53=AG$11,1,0)+IF($AB53=AG$11,1,0)</f>
        <v>0</v>
      </c>
      <c r="AH53" s="58">
        <f>IF($F53=AH$11,1,0)+IF($H53=AH$11,1,0)+IF($J53=AH$11,1,0)+IF($L53=AH$11,1,0)+IF($N53=AH$11,1,0)+IF($P53=AH$11,1,0)+IF($R53=AH$11,1,0)+IF($T53=AH$11,1,0)+IF($V53=AH$11,1,0)+IF($X53=AH$11,1,0)+IF($Z53=AH$11,1,0)+IF($AB53=AH$11,1,0)</f>
        <v>0</v>
      </c>
      <c r="AI53" s="73">
        <f t="shared" si="1"/>
        <v>0</v>
      </c>
    </row>
    <row r="54" spans="1:35" ht="14" x14ac:dyDescent="0.25">
      <c r="A54" s="50">
        <v>0</v>
      </c>
      <c r="B54" s="211"/>
      <c r="C54" s="211"/>
      <c r="D54" s="215"/>
      <c r="E54" s="215"/>
      <c r="F54" s="212">
        <v>17</v>
      </c>
      <c r="G54" s="213"/>
      <c r="H54" s="212">
        <v>14</v>
      </c>
      <c r="I54" s="213"/>
      <c r="J54" s="212">
        <v>13</v>
      </c>
      <c r="K54" s="213"/>
      <c r="L54" s="212">
        <v>17</v>
      </c>
      <c r="M54" s="213"/>
      <c r="N54" s="212">
        <v>15</v>
      </c>
      <c r="O54" s="213"/>
      <c r="P54" s="212">
        <v>12</v>
      </c>
      <c r="Q54" s="213"/>
      <c r="R54" s="212">
        <v>17</v>
      </c>
      <c r="S54" s="213"/>
      <c r="T54" s="212">
        <v>14</v>
      </c>
      <c r="U54" s="213"/>
      <c r="V54" s="212">
        <v>18</v>
      </c>
      <c r="W54" s="213"/>
      <c r="X54" s="212">
        <v>16</v>
      </c>
      <c r="Y54" s="213"/>
      <c r="Z54" s="212">
        <v>13</v>
      </c>
      <c r="AA54" s="213"/>
      <c r="AB54" s="212">
        <v>18</v>
      </c>
      <c r="AC54" s="213"/>
      <c r="AD54" s="70"/>
      <c r="AE54" s="58"/>
      <c r="AF54" s="58"/>
      <c r="AG54" s="58"/>
      <c r="AH54" s="58"/>
      <c r="AI54" s="73">
        <f t="shared" si="1"/>
        <v>0</v>
      </c>
    </row>
    <row r="55" spans="1:35" ht="14" x14ac:dyDescent="0.25">
      <c r="A55" s="50">
        <v>1</v>
      </c>
      <c r="B55" s="210">
        <v>22</v>
      </c>
      <c r="C55" s="210">
        <v>6</v>
      </c>
      <c r="D55" s="214" t="s">
        <v>121</v>
      </c>
      <c r="E55" s="214" t="s">
        <v>39</v>
      </c>
      <c r="F55" s="38" t="s">
        <v>1</v>
      </c>
      <c r="G55" s="107">
        <f>VLOOKUP(F55,$H$254:$I$258,2,FALSE)</f>
        <v>30</v>
      </c>
      <c r="H55" s="38" t="s">
        <v>1</v>
      </c>
      <c r="I55" s="107">
        <f>VLOOKUP(H55,$H$254:$I$258,2,FALSE)</f>
        <v>30</v>
      </c>
      <c r="J55" s="38" t="s">
        <v>1</v>
      </c>
      <c r="K55" s="107">
        <f>VLOOKUP(J55,$H$254:$I$258,2,FALSE)</f>
        <v>30</v>
      </c>
      <c r="L55" s="38" t="s">
        <v>1</v>
      </c>
      <c r="M55" s="107">
        <f>VLOOKUP(L55,$H$254:$I$258,2,FALSE)</f>
        <v>30</v>
      </c>
      <c r="N55" s="38" t="s">
        <v>1</v>
      </c>
      <c r="O55" s="107">
        <f>VLOOKUP(N55,$H$254:$I$258,2,FALSE)</f>
        <v>30</v>
      </c>
      <c r="P55" s="38" t="s">
        <v>1</v>
      </c>
      <c r="Q55" s="107">
        <f>VLOOKUP(P55,$H$254:$I$258,2,FALSE)</f>
        <v>30</v>
      </c>
      <c r="R55" s="38" t="s">
        <v>1</v>
      </c>
      <c r="S55" s="107">
        <f>VLOOKUP(R55,$H$254:$I$258,2,FALSE)</f>
        <v>30</v>
      </c>
      <c r="T55" s="38" t="s">
        <v>1</v>
      </c>
      <c r="U55" s="107">
        <f>VLOOKUP(T55,$H$254:$I$258,2,FALSE)</f>
        <v>30</v>
      </c>
      <c r="V55" s="38" t="s">
        <v>1</v>
      </c>
      <c r="W55" s="107">
        <f>VLOOKUP(V55,$H$254:$I$258,2,FALSE)</f>
        <v>30</v>
      </c>
      <c r="X55" s="38" t="s">
        <v>1</v>
      </c>
      <c r="Y55" s="107">
        <f>VLOOKUP(X55,$H$254:$I$258,2,FALSE)</f>
        <v>30</v>
      </c>
      <c r="Z55" s="38" t="s">
        <v>1</v>
      </c>
      <c r="AA55" s="107">
        <f>VLOOKUP(Z55,$H$254:$I$258,2,FALSE)</f>
        <v>30</v>
      </c>
      <c r="AB55" s="38" t="s">
        <v>1</v>
      </c>
      <c r="AC55" s="107">
        <f>VLOOKUP(AB55,$H$254:$I$258,2,FALSE)</f>
        <v>30</v>
      </c>
      <c r="AD55" s="51">
        <f>AC55+AA55+Y55+W55+U55+S55+Q55+O55+M55+K55+I55+G55</f>
        <v>360</v>
      </c>
      <c r="AE55" s="58">
        <f>IF($F55=AE$11,1,0)+IF($H55=AE$11,1,0)+IF($J55=AE$11,1,0)+IF($L55=AE$11,1,0)+IF($N55=AE$11,1,0)+IF($P55=AE$11,1,0)+IF($R55=AE$11,1,0)+IF($T55=AE$11,1,0)+IF($V55=AE$11,1,0)+IF($X55=AE$11,1,0)+IF($Z55=AE$11,1,0)+IF($AB55=AE$11,1,0)</f>
        <v>12</v>
      </c>
      <c r="AF55" s="58">
        <f>IF($F55=AF$11,1,0)+IF($H55=AF$11,1,0)+IF($J55=AF$11,1,0)+IF($L55=AF$11,1,0)+IF($N55=AF$11,1,0)+IF($P55=AF$11,1,0)+IF($R55=AF$11,1,0)+IF($T55=AF$11,1,0)+IF($V55=AF$11,1,0)+IF($X55=AF$11,1,0)+IF($Z55=AF$11,1,0)+IF($AB55=AF$11,1,0)</f>
        <v>0</v>
      </c>
      <c r="AG55" s="58">
        <f>IF($F55=AG$11,1,0)+IF($H55=AG$11,1,0)+IF($J55=AG$11,1,0)+IF($L55=AG$11,1,0)+IF($N55=AG$11,1,0)+IF($P55=AG$11,1,0)+IF($R55=AG$11,1,0)+IF($T55=AG$11,1,0)+IF($V55=AG$11,1,0)+IF($X55=AG$11,1,0)+IF($Z55=AG$11,1,0)+IF($AB55=AG$11,1,0)</f>
        <v>0</v>
      </c>
      <c r="AH55" s="58">
        <f>IF($F55=AH$11,1,0)+IF($H55=AH$11,1,0)+IF($J55=AH$11,1,0)+IF($L55=AH$11,1,0)+IF($N55=AH$11,1,0)+IF($P55=AH$11,1,0)+IF($R55=AH$11,1,0)+IF($T55=AH$11,1,0)+IF($V55=AH$11,1,0)+IF($X55=AH$11,1,0)+IF($Z55=AH$11,1,0)+IF($AB55=AH$11,1,0)</f>
        <v>0</v>
      </c>
      <c r="AI55" s="73">
        <f t="shared" si="1"/>
        <v>0</v>
      </c>
    </row>
    <row r="56" spans="1:35" ht="14" x14ac:dyDescent="0.25">
      <c r="A56" s="50">
        <v>0</v>
      </c>
      <c r="B56" s="211"/>
      <c r="C56" s="211"/>
      <c r="D56" s="215"/>
      <c r="E56" s="215"/>
      <c r="F56" s="212">
        <v>17</v>
      </c>
      <c r="G56" s="213"/>
      <c r="H56" s="212">
        <v>14</v>
      </c>
      <c r="I56" s="213"/>
      <c r="J56" s="212">
        <v>13</v>
      </c>
      <c r="K56" s="213"/>
      <c r="L56" s="212">
        <v>17</v>
      </c>
      <c r="M56" s="213"/>
      <c r="N56" s="212">
        <v>15</v>
      </c>
      <c r="O56" s="213"/>
      <c r="P56" s="212">
        <v>12</v>
      </c>
      <c r="Q56" s="213"/>
      <c r="R56" s="212">
        <v>17</v>
      </c>
      <c r="S56" s="213"/>
      <c r="T56" s="212">
        <v>14</v>
      </c>
      <c r="U56" s="213"/>
      <c r="V56" s="212">
        <v>18</v>
      </c>
      <c r="W56" s="213"/>
      <c r="X56" s="212">
        <v>16</v>
      </c>
      <c r="Y56" s="213"/>
      <c r="Z56" s="212">
        <v>13</v>
      </c>
      <c r="AA56" s="213"/>
      <c r="AB56" s="212">
        <v>18</v>
      </c>
      <c r="AC56" s="213"/>
      <c r="AD56" s="70"/>
      <c r="AE56" s="58"/>
      <c r="AF56" s="58"/>
      <c r="AG56" s="58"/>
      <c r="AH56" s="58"/>
      <c r="AI56" s="73">
        <f t="shared" si="1"/>
        <v>0</v>
      </c>
    </row>
    <row r="57" spans="1:35" ht="14" x14ac:dyDescent="0.25">
      <c r="A57" s="50">
        <v>1</v>
      </c>
      <c r="B57" s="210">
        <v>23</v>
      </c>
      <c r="C57" s="210">
        <v>6</v>
      </c>
      <c r="D57" s="214" t="s">
        <v>121</v>
      </c>
      <c r="E57" s="214" t="s">
        <v>40</v>
      </c>
      <c r="F57" s="38" t="s">
        <v>1</v>
      </c>
      <c r="G57" s="107">
        <f>VLOOKUP(F57,$H$254:$I$258,2,FALSE)</f>
        <v>30</v>
      </c>
      <c r="H57" s="38" t="s">
        <v>1</v>
      </c>
      <c r="I57" s="107">
        <f>VLOOKUP(H57,$H$254:$I$258,2,FALSE)</f>
        <v>30</v>
      </c>
      <c r="J57" s="38" t="s">
        <v>1</v>
      </c>
      <c r="K57" s="107">
        <f>VLOOKUP(J57,$H$254:$I$258,2,FALSE)</f>
        <v>30</v>
      </c>
      <c r="L57" s="38" t="s">
        <v>1</v>
      </c>
      <c r="M57" s="107">
        <f>VLOOKUP(L57,$H$254:$I$258,2,FALSE)</f>
        <v>30</v>
      </c>
      <c r="N57" s="38" t="s">
        <v>1</v>
      </c>
      <c r="O57" s="107">
        <f>VLOOKUP(N57,$H$254:$I$258,2,FALSE)</f>
        <v>30</v>
      </c>
      <c r="P57" s="38" t="s">
        <v>1</v>
      </c>
      <c r="Q57" s="107">
        <f>VLOOKUP(P57,$H$254:$I$258,2,FALSE)</f>
        <v>30</v>
      </c>
      <c r="R57" s="38" t="s">
        <v>1</v>
      </c>
      <c r="S57" s="107">
        <f>VLOOKUP(R57,$H$254:$I$258,2,FALSE)</f>
        <v>30</v>
      </c>
      <c r="T57" s="38" t="s">
        <v>1</v>
      </c>
      <c r="U57" s="107">
        <f>VLOOKUP(T57,$H$254:$I$258,2,FALSE)</f>
        <v>30</v>
      </c>
      <c r="V57" s="38" t="s">
        <v>1</v>
      </c>
      <c r="W57" s="107">
        <f>VLOOKUP(V57,$H$254:$I$258,2,FALSE)</f>
        <v>30</v>
      </c>
      <c r="X57" s="38" t="s">
        <v>1</v>
      </c>
      <c r="Y57" s="107">
        <f>VLOOKUP(X57,$H$254:$I$258,2,FALSE)</f>
        <v>30</v>
      </c>
      <c r="Z57" s="38" t="s">
        <v>1</v>
      </c>
      <c r="AA57" s="107">
        <f>VLOOKUP(Z57,$H$254:$I$258,2,FALSE)</f>
        <v>30</v>
      </c>
      <c r="AB57" s="38" t="s">
        <v>1</v>
      </c>
      <c r="AC57" s="107">
        <f>VLOOKUP(AB57,$H$254:$I$258,2,FALSE)</f>
        <v>30</v>
      </c>
      <c r="AD57" s="51">
        <f>AC57+AA57+Y57+W57+U57+S57+Q57+O57+M57+K57+I57+G57</f>
        <v>360</v>
      </c>
      <c r="AE57" s="58">
        <f>IF($F57=AE$11,1,0)+IF($H57=AE$11,1,0)+IF($J57=AE$11,1,0)+IF($L57=AE$11,1,0)+IF($N57=AE$11,1,0)+IF($P57=AE$11,1,0)+IF($R57=AE$11,1,0)+IF($T57=AE$11,1,0)+IF($V57=AE$11,1,0)+IF($X57=AE$11,1,0)+IF($Z57=AE$11,1,0)+IF($AB57=AE$11,1,0)</f>
        <v>12</v>
      </c>
      <c r="AF57" s="58">
        <f>IF($F57=AF$11,1,0)+IF($H57=AF$11,1,0)+IF($J57=AF$11,1,0)+IF($L57=AF$11,1,0)+IF($N57=AF$11,1,0)+IF($P57=AF$11,1,0)+IF($R57=AF$11,1,0)+IF($T57=AF$11,1,0)+IF($V57=AF$11,1,0)+IF($X57=AF$11,1,0)+IF($Z57=AF$11,1,0)+IF($AB57=AF$11,1,0)</f>
        <v>0</v>
      </c>
      <c r="AG57" s="58">
        <f>IF($F57=AG$11,1,0)+IF($H57=AG$11,1,0)+IF($J57=AG$11,1,0)+IF($L57=AG$11,1,0)+IF($N57=AG$11,1,0)+IF($P57=AG$11,1,0)+IF($R57=AG$11,1,0)+IF($T57=AG$11,1,0)+IF($V57=AG$11,1,0)+IF($X57=AG$11,1,0)+IF($Z57=AG$11,1,0)+IF($AB57=AG$11,1,0)</f>
        <v>0</v>
      </c>
      <c r="AH57" s="58">
        <f>IF($F57=AH$11,1,0)+IF($H57=AH$11,1,0)+IF($J57=AH$11,1,0)+IF($L57=AH$11,1,0)+IF($N57=AH$11,1,0)+IF($P57=AH$11,1,0)+IF($R57=AH$11,1,0)+IF($T57=AH$11,1,0)+IF($V57=AH$11,1,0)+IF($X57=AH$11,1,0)+IF($Z57=AH$11,1,0)+IF($AB57=AH$11,1,0)</f>
        <v>0</v>
      </c>
      <c r="AI57" s="73">
        <f t="shared" si="1"/>
        <v>0</v>
      </c>
    </row>
    <row r="58" spans="1:35" ht="14" x14ac:dyDescent="0.25">
      <c r="A58" s="50">
        <v>0</v>
      </c>
      <c r="B58" s="211"/>
      <c r="C58" s="211"/>
      <c r="D58" s="215"/>
      <c r="E58" s="215"/>
      <c r="F58" s="212">
        <v>17</v>
      </c>
      <c r="G58" s="213"/>
      <c r="H58" s="212">
        <v>14</v>
      </c>
      <c r="I58" s="213"/>
      <c r="J58" s="212">
        <v>13</v>
      </c>
      <c r="K58" s="213"/>
      <c r="L58" s="212">
        <v>17</v>
      </c>
      <c r="M58" s="213"/>
      <c r="N58" s="212">
        <v>15</v>
      </c>
      <c r="O58" s="213"/>
      <c r="P58" s="212">
        <v>12</v>
      </c>
      <c r="Q58" s="213"/>
      <c r="R58" s="212">
        <v>17</v>
      </c>
      <c r="S58" s="213"/>
      <c r="T58" s="212">
        <v>14</v>
      </c>
      <c r="U58" s="213"/>
      <c r="V58" s="212">
        <v>18</v>
      </c>
      <c r="W58" s="213"/>
      <c r="X58" s="212">
        <v>16</v>
      </c>
      <c r="Y58" s="213"/>
      <c r="Z58" s="212">
        <v>13</v>
      </c>
      <c r="AA58" s="213"/>
      <c r="AB58" s="212">
        <v>18</v>
      </c>
      <c r="AC58" s="213"/>
      <c r="AD58" s="70"/>
      <c r="AE58" s="58"/>
      <c r="AF58" s="58"/>
      <c r="AG58" s="58"/>
      <c r="AH58" s="58"/>
      <c r="AI58" s="73">
        <f t="shared" si="1"/>
        <v>0</v>
      </c>
    </row>
    <row r="59" spans="1:35" ht="14" x14ac:dyDescent="0.25">
      <c r="A59" s="50">
        <v>1</v>
      </c>
      <c r="B59" s="210">
        <v>24</v>
      </c>
      <c r="C59" s="210">
        <v>6</v>
      </c>
      <c r="D59" s="214" t="s">
        <v>121</v>
      </c>
      <c r="E59" s="214" t="s">
        <v>41</v>
      </c>
      <c r="F59" s="38" t="s">
        <v>1</v>
      </c>
      <c r="G59" s="107">
        <f>VLOOKUP(F59,$H$254:$I$258,2,FALSE)</f>
        <v>30</v>
      </c>
      <c r="H59" s="38" t="s">
        <v>1</v>
      </c>
      <c r="I59" s="107">
        <f>VLOOKUP(H59,$H$254:$I$258,2,FALSE)</f>
        <v>30</v>
      </c>
      <c r="J59" s="38" t="s">
        <v>1</v>
      </c>
      <c r="K59" s="107">
        <f>VLOOKUP(J59,$H$254:$I$258,2,FALSE)</f>
        <v>30</v>
      </c>
      <c r="L59" s="38" t="s">
        <v>1</v>
      </c>
      <c r="M59" s="107">
        <f>VLOOKUP(L59,$H$254:$I$258,2,FALSE)</f>
        <v>30</v>
      </c>
      <c r="N59" s="38" t="s">
        <v>1</v>
      </c>
      <c r="O59" s="107">
        <f>VLOOKUP(N59,$H$254:$I$258,2,FALSE)</f>
        <v>30</v>
      </c>
      <c r="P59" s="38" t="s">
        <v>1</v>
      </c>
      <c r="Q59" s="107">
        <f>VLOOKUP(P59,$H$254:$I$258,2,FALSE)</f>
        <v>30</v>
      </c>
      <c r="R59" s="38" t="s">
        <v>1</v>
      </c>
      <c r="S59" s="107">
        <f>VLOOKUP(R59,$H$254:$I$258,2,FALSE)</f>
        <v>30</v>
      </c>
      <c r="T59" s="38" t="s">
        <v>1</v>
      </c>
      <c r="U59" s="107">
        <f>VLOOKUP(T59,$H$254:$I$258,2,FALSE)</f>
        <v>30</v>
      </c>
      <c r="V59" s="38" t="s">
        <v>1</v>
      </c>
      <c r="W59" s="107">
        <f>VLOOKUP(V59,$H$254:$I$258,2,FALSE)</f>
        <v>30</v>
      </c>
      <c r="X59" s="38" t="s">
        <v>1</v>
      </c>
      <c r="Y59" s="107">
        <f>VLOOKUP(X59,$H$254:$I$258,2,FALSE)</f>
        <v>30</v>
      </c>
      <c r="Z59" s="38" t="s">
        <v>1</v>
      </c>
      <c r="AA59" s="107">
        <f>VLOOKUP(Z59,$H$254:$I$258,2,FALSE)</f>
        <v>30</v>
      </c>
      <c r="AB59" s="38" t="s">
        <v>1</v>
      </c>
      <c r="AC59" s="107">
        <f>VLOOKUP(AB59,$H$254:$I$258,2,FALSE)</f>
        <v>30</v>
      </c>
      <c r="AD59" s="51">
        <f>AC59+AA59+Y59+W59+U59+S59+Q59+O59+M59+K59+I59+G59</f>
        <v>360</v>
      </c>
      <c r="AE59" s="58">
        <f>IF($F59=AE$11,1,0)+IF($H59=AE$11,1,0)+IF($J59=AE$11,1,0)+IF($L59=AE$11,1,0)+IF($N59=AE$11,1,0)+IF($P59=AE$11,1,0)+IF($R59=AE$11,1,0)+IF($T59=AE$11,1,0)+IF($V59=AE$11,1,0)+IF($X59=AE$11,1,0)+IF($Z59=AE$11,1,0)+IF($AB59=AE$11,1,0)</f>
        <v>12</v>
      </c>
      <c r="AF59" s="58">
        <f>IF($F59=AF$11,1,0)+IF($H59=AF$11,1,0)+IF($J59=AF$11,1,0)+IF($L59=AF$11,1,0)+IF($N59=AF$11,1,0)+IF($P59=AF$11,1,0)+IF($R59=AF$11,1,0)+IF($T59=AF$11,1,0)+IF($V59=AF$11,1,0)+IF($X59=AF$11,1,0)+IF($Z59=AF$11,1,0)+IF($AB59=AF$11,1,0)</f>
        <v>0</v>
      </c>
      <c r="AG59" s="58">
        <f>IF($F59=AG$11,1,0)+IF($H59=AG$11,1,0)+IF($J59=AG$11,1,0)+IF($L59=AG$11,1,0)+IF($N59=AG$11,1,0)+IF($P59=AG$11,1,0)+IF($R59=AG$11,1,0)+IF($T59=AG$11,1,0)+IF($V59=AG$11,1,0)+IF($X59=AG$11,1,0)+IF($Z59=AG$11,1,0)+IF($AB59=AG$11,1,0)</f>
        <v>0</v>
      </c>
      <c r="AH59" s="58">
        <f>IF($F59=AH$11,1,0)+IF($H59=AH$11,1,0)+IF($J59=AH$11,1,0)+IF($L59=AH$11,1,0)+IF($N59=AH$11,1,0)+IF($P59=AH$11,1,0)+IF($R59=AH$11,1,0)+IF($T59=AH$11,1,0)+IF($V59=AH$11,1,0)+IF($X59=AH$11,1,0)+IF($Z59=AH$11,1,0)+IF($AB59=AH$11,1,0)</f>
        <v>0</v>
      </c>
      <c r="AI59" s="73">
        <f t="shared" si="1"/>
        <v>0</v>
      </c>
    </row>
    <row r="60" spans="1:35" ht="14" x14ac:dyDescent="0.25">
      <c r="A60" s="50">
        <v>0</v>
      </c>
      <c r="B60" s="211"/>
      <c r="C60" s="211"/>
      <c r="D60" s="215"/>
      <c r="E60" s="215"/>
      <c r="F60" s="212">
        <v>17</v>
      </c>
      <c r="G60" s="213"/>
      <c r="H60" s="212">
        <v>14</v>
      </c>
      <c r="I60" s="213"/>
      <c r="J60" s="212">
        <v>13</v>
      </c>
      <c r="K60" s="213"/>
      <c r="L60" s="212">
        <v>17</v>
      </c>
      <c r="M60" s="213"/>
      <c r="N60" s="212">
        <v>15</v>
      </c>
      <c r="O60" s="213"/>
      <c r="P60" s="212">
        <v>12</v>
      </c>
      <c r="Q60" s="213"/>
      <c r="R60" s="212">
        <v>17</v>
      </c>
      <c r="S60" s="213"/>
      <c r="T60" s="212">
        <v>14</v>
      </c>
      <c r="U60" s="213"/>
      <c r="V60" s="212">
        <v>18</v>
      </c>
      <c r="W60" s="213"/>
      <c r="X60" s="212">
        <v>16</v>
      </c>
      <c r="Y60" s="213"/>
      <c r="Z60" s="212">
        <v>13</v>
      </c>
      <c r="AA60" s="213"/>
      <c r="AB60" s="212">
        <v>18</v>
      </c>
      <c r="AC60" s="213"/>
      <c r="AD60" s="70"/>
      <c r="AE60" s="58"/>
      <c r="AF60" s="58"/>
      <c r="AG60" s="58"/>
      <c r="AH60" s="58"/>
      <c r="AI60" s="73">
        <f t="shared" si="1"/>
        <v>0</v>
      </c>
    </row>
    <row r="61" spans="1:35" ht="14" x14ac:dyDescent="0.25">
      <c r="A61" s="50">
        <v>1</v>
      </c>
      <c r="B61" s="210">
        <v>25</v>
      </c>
      <c r="C61" s="210">
        <v>6</v>
      </c>
      <c r="D61" s="214" t="s">
        <v>121</v>
      </c>
      <c r="E61" s="214" t="s">
        <v>42</v>
      </c>
      <c r="F61" s="38" t="s">
        <v>1</v>
      </c>
      <c r="G61" s="107">
        <f>VLOOKUP(F61,$H$254:$I$258,2,FALSE)</f>
        <v>30</v>
      </c>
      <c r="H61" s="38" t="s">
        <v>1</v>
      </c>
      <c r="I61" s="107">
        <f>VLOOKUP(H61,$H$254:$I$258,2,FALSE)</f>
        <v>30</v>
      </c>
      <c r="J61" s="38" t="s">
        <v>1</v>
      </c>
      <c r="K61" s="107">
        <f>VLOOKUP(J61,$H$254:$I$258,2,FALSE)</f>
        <v>30</v>
      </c>
      <c r="L61" s="38" t="s">
        <v>1</v>
      </c>
      <c r="M61" s="107">
        <f>VLOOKUP(L61,$H$254:$I$258,2,FALSE)</f>
        <v>30</v>
      </c>
      <c r="N61" s="38" t="s">
        <v>1</v>
      </c>
      <c r="O61" s="107">
        <f>VLOOKUP(N61,$H$254:$I$258,2,FALSE)</f>
        <v>30</v>
      </c>
      <c r="P61" s="38" t="s">
        <v>1</v>
      </c>
      <c r="Q61" s="107">
        <f>VLOOKUP(P61,$H$254:$I$258,2,FALSE)</f>
        <v>30</v>
      </c>
      <c r="R61" s="38" t="s">
        <v>1</v>
      </c>
      <c r="S61" s="107">
        <f>VLOOKUP(R61,$H$254:$I$258,2,FALSE)</f>
        <v>30</v>
      </c>
      <c r="T61" s="38" t="s">
        <v>1</v>
      </c>
      <c r="U61" s="107">
        <f>VLOOKUP(T61,$H$254:$I$258,2,FALSE)</f>
        <v>30</v>
      </c>
      <c r="V61" s="38" t="s">
        <v>1</v>
      </c>
      <c r="W61" s="107">
        <f>VLOOKUP(V61,$H$254:$I$258,2,FALSE)</f>
        <v>30</v>
      </c>
      <c r="X61" s="38" t="s">
        <v>1</v>
      </c>
      <c r="Y61" s="107">
        <f>VLOOKUP(X61,$H$254:$I$258,2,FALSE)</f>
        <v>30</v>
      </c>
      <c r="Z61" s="38" t="s">
        <v>1</v>
      </c>
      <c r="AA61" s="107">
        <f>VLOOKUP(Z61,$H$254:$I$258,2,FALSE)</f>
        <v>30</v>
      </c>
      <c r="AB61" s="38" t="s">
        <v>1</v>
      </c>
      <c r="AC61" s="107">
        <f>VLOOKUP(AB61,$H$254:$I$258,2,FALSE)</f>
        <v>30</v>
      </c>
      <c r="AD61" s="51">
        <f>AC61+AA61+Y61+W61+U61+S61+Q61+O61+M61+K61+I61+G61</f>
        <v>360</v>
      </c>
      <c r="AE61" s="58">
        <f>IF($F61=AE$11,1,0)+IF($H61=AE$11,1,0)+IF($J61=AE$11,1,0)+IF($L61=AE$11,1,0)+IF($N61=AE$11,1,0)+IF($P61=AE$11,1,0)+IF($R61=AE$11,1,0)+IF($T61=AE$11,1,0)+IF($V61=AE$11,1,0)+IF($X61=AE$11,1,0)+IF($Z61=AE$11,1,0)+IF($AB61=AE$11,1,0)</f>
        <v>12</v>
      </c>
      <c r="AF61" s="58">
        <f>IF($F61=AF$11,1,0)+IF($H61=AF$11,1,0)+IF($J61=AF$11,1,0)+IF($L61=AF$11,1,0)+IF($N61=AF$11,1,0)+IF($P61=AF$11,1,0)+IF($R61=AF$11,1,0)+IF($T61=AF$11,1,0)+IF($V61=AF$11,1,0)+IF($X61=AF$11,1,0)+IF($Z61=AF$11,1,0)+IF($AB61=AF$11,1,0)</f>
        <v>0</v>
      </c>
      <c r="AG61" s="58">
        <f>IF($F61=AG$11,1,0)+IF($H61=AG$11,1,0)+IF($J61=AG$11,1,0)+IF($L61=AG$11,1,0)+IF($N61=AG$11,1,0)+IF($P61=AG$11,1,0)+IF($R61=AG$11,1,0)+IF($T61=AG$11,1,0)+IF($V61=AG$11,1,0)+IF($X61=AG$11,1,0)+IF($Z61=AG$11,1,0)+IF($AB61=AG$11,1,0)</f>
        <v>0</v>
      </c>
      <c r="AH61" s="58">
        <f>IF($F61=AH$11,1,0)+IF($H61=AH$11,1,0)+IF($J61=AH$11,1,0)+IF($L61=AH$11,1,0)+IF($N61=AH$11,1,0)+IF($P61=AH$11,1,0)+IF($R61=AH$11,1,0)+IF($T61=AH$11,1,0)+IF($V61=AH$11,1,0)+IF($X61=AH$11,1,0)+IF($Z61=AH$11,1,0)+IF($AB61=AH$11,1,0)</f>
        <v>0</v>
      </c>
      <c r="AI61" s="73">
        <f t="shared" si="1"/>
        <v>0</v>
      </c>
    </row>
    <row r="62" spans="1:35" ht="14" x14ac:dyDescent="0.25">
      <c r="A62" s="50">
        <v>0</v>
      </c>
      <c r="B62" s="211"/>
      <c r="C62" s="211"/>
      <c r="D62" s="215"/>
      <c r="E62" s="215"/>
      <c r="F62" s="212">
        <v>17</v>
      </c>
      <c r="G62" s="213"/>
      <c r="H62" s="212">
        <v>14</v>
      </c>
      <c r="I62" s="213"/>
      <c r="J62" s="212">
        <v>13</v>
      </c>
      <c r="K62" s="213"/>
      <c r="L62" s="212">
        <v>17</v>
      </c>
      <c r="M62" s="213"/>
      <c r="N62" s="212">
        <v>15</v>
      </c>
      <c r="O62" s="213"/>
      <c r="P62" s="212">
        <v>12</v>
      </c>
      <c r="Q62" s="213"/>
      <c r="R62" s="212">
        <v>17</v>
      </c>
      <c r="S62" s="213"/>
      <c r="T62" s="212">
        <v>14</v>
      </c>
      <c r="U62" s="213"/>
      <c r="V62" s="212">
        <v>18</v>
      </c>
      <c r="W62" s="213"/>
      <c r="X62" s="212">
        <v>16</v>
      </c>
      <c r="Y62" s="213"/>
      <c r="Z62" s="212">
        <v>13</v>
      </c>
      <c r="AA62" s="213"/>
      <c r="AB62" s="212">
        <v>18</v>
      </c>
      <c r="AC62" s="213"/>
      <c r="AD62" s="70"/>
      <c r="AE62" s="58"/>
      <c r="AF62" s="58"/>
      <c r="AG62" s="58"/>
      <c r="AH62" s="58"/>
      <c r="AI62" s="73">
        <f t="shared" si="1"/>
        <v>0</v>
      </c>
    </row>
    <row r="63" spans="1:35" ht="14" x14ac:dyDescent="0.25">
      <c r="A63" s="50">
        <v>1</v>
      </c>
      <c r="B63" s="210">
        <v>26</v>
      </c>
      <c r="C63" s="210">
        <v>6</v>
      </c>
      <c r="D63" s="214" t="s">
        <v>121</v>
      </c>
      <c r="E63" s="214" t="s">
        <v>124</v>
      </c>
      <c r="F63" s="38" t="s">
        <v>1</v>
      </c>
      <c r="G63" s="107">
        <f>VLOOKUP(F63,$H$254:$I$258,2,FALSE)</f>
        <v>30</v>
      </c>
      <c r="H63" s="38" t="s">
        <v>1</v>
      </c>
      <c r="I63" s="107">
        <f>VLOOKUP(H63,$H$254:$I$258,2,FALSE)</f>
        <v>30</v>
      </c>
      <c r="J63" s="38" t="s">
        <v>1</v>
      </c>
      <c r="K63" s="107">
        <f>VLOOKUP(J63,$H$254:$I$258,2,FALSE)</f>
        <v>30</v>
      </c>
      <c r="L63" s="38" t="s">
        <v>1</v>
      </c>
      <c r="M63" s="107">
        <f>VLOOKUP(L63,$H$254:$I$258,2,FALSE)</f>
        <v>30</v>
      </c>
      <c r="N63" s="38" t="s">
        <v>1</v>
      </c>
      <c r="O63" s="107">
        <f>VLOOKUP(N63,$H$254:$I$258,2,FALSE)</f>
        <v>30</v>
      </c>
      <c r="P63" s="38" t="s">
        <v>1</v>
      </c>
      <c r="Q63" s="107">
        <f>VLOOKUP(P63,$H$254:$I$258,2,FALSE)</f>
        <v>30</v>
      </c>
      <c r="R63" s="38" t="s">
        <v>1</v>
      </c>
      <c r="S63" s="107">
        <f>VLOOKUP(R63,$H$254:$I$258,2,FALSE)</f>
        <v>30</v>
      </c>
      <c r="T63" s="38" t="s">
        <v>1</v>
      </c>
      <c r="U63" s="107">
        <f>VLOOKUP(T63,$H$254:$I$258,2,FALSE)</f>
        <v>30</v>
      </c>
      <c r="V63" s="38" t="s">
        <v>1</v>
      </c>
      <c r="W63" s="107">
        <f>VLOOKUP(V63,$H$254:$I$258,2,FALSE)</f>
        <v>30</v>
      </c>
      <c r="X63" s="38" t="s">
        <v>1</v>
      </c>
      <c r="Y63" s="107">
        <f>VLOOKUP(X63,$H$254:$I$258,2,FALSE)</f>
        <v>30</v>
      </c>
      <c r="Z63" s="38" t="s">
        <v>1</v>
      </c>
      <c r="AA63" s="107">
        <f>VLOOKUP(Z63,$H$254:$I$258,2,FALSE)</f>
        <v>30</v>
      </c>
      <c r="AB63" s="38" t="s">
        <v>1</v>
      </c>
      <c r="AC63" s="107">
        <f>VLOOKUP(AB63,$H$254:$I$258,2,FALSE)</f>
        <v>30</v>
      </c>
      <c r="AD63" s="51">
        <f>AC63+AA63+Y63+W63+U63+S63+Q63+O63+M63+K63+I63+G63</f>
        <v>360</v>
      </c>
      <c r="AE63" s="58">
        <f>IF($F63=AE$11,1,0)+IF($H63=AE$11,1,0)+IF($J63=AE$11,1,0)+IF($L63=AE$11,1,0)+IF($N63=AE$11,1,0)+IF($P63=AE$11,1,0)+IF($R63=AE$11,1,0)+IF($T63=AE$11,1,0)+IF($V63=AE$11,1,0)+IF($X63=AE$11,1,0)+IF($Z63=AE$11,1,0)+IF($AB63=AE$11,1,0)</f>
        <v>12</v>
      </c>
      <c r="AF63" s="58">
        <f>IF($F63=AF$11,1,0)+IF($H63=AF$11,1,0)+IF($J63=AF$11,1,0)+IF($L63=AF$11,1,0)+IF($N63=AF$11,1,0)+IF($P63=AF$11,1,0)+IF($R63=AF$11,1,0)+IF($T63=AF$11,1,0)+IF($V63=AF$11,1,0)+IF($X63=AF$11,1,0)+IF($Z63=AF$11,1,0)+IF($AB63=AF$11,1,0)</f>
        <v>0</v>
      </c>
      <c r="AG63" s="58">
        <f>IF($F63=AG$11,1,0)+IF($H63=AG$11,1,0)+IF($J63=AG$11,1,0)+IF($L63=AG$11,1,0)+IF($N63=AG$11,1,0)+IF($P63=AG$11,1,0)+IF($R63=AG$11,1,0)+IF($T63=AG$11,1,0)+IF($V63=AG$11,1,0)+IF($X63=AG$11,1,0)+IF($Z63=AG$11,1,0)+IF($AB63=AG$11,1,0)</f>
        <v>0</v>
      </c>
      <c r="AH63" s="58">
        <f>IF($F63=AH$11,1,0)+IF($H63=AH$11,1,0)+IF($J63=AH$11,1,0)+IF($L63=AH$11,1,0)+IF($N63=AH$11,1,0)+IF($P63=AH$11,1,0)+IF($R63=AH$11,1,0)+IF($T63=AH$11,1,0)+IF($V63=AH$11,1,0)+IF($X63=AH$11,1,0)+IF($Z63=AH$11,1,0)+IF($AB63=AH$11,1,0)</f>
        <v>0</v>
      </c>
      <c r="AI63" s="73">
        <f t="shared" si="1"/>
        <v>0</v>
      </c>
    </row>
    <row r="64" spans="1:35" ht="14" x14ac:dyDescent="0.25">
      <c r="A64" s="50">
        <v>0</v>
      </c>
      <c r="B64" s="211"/>
      <c r="C64" s="211"/>
      <c r="D64" s="215"/>
      <c r="E64" s="215"/>
      <c r="F64" s="212">
        <v>17</v>
      </c>
      <c r="G64" s="213"/>
      <c r="H64" s="212">
        <v>14</v>
      </c>
      <c r="I64" s="213"/>
      <c r="J64" s="212">
        <v>13</v>
      </c>
      <c r="K64" s="213"/>
      <c r="L64" s="212">
        <v>17</v>
      </c>
      <c r="M64" s="213"/>
      <c r="N64" s="212">
        <v>15</v>
      </c>
      <c r="O64" s="213"/>
      <c r="P64" s="212">
        <v>12</v>
      </c>
      <c r="Q64" s="213"/>
      <c r="R64" s="212">
        <v>17</v>
      </c>
      <c r="S64" s="213"/>
      <c r="T64" s="212">
        <v>14</v>
      </c>
      <c r="U64" s="213"/>
      <c r="V64" s="212">
        <v>18</v>
      </c>
      <c r="W64" s="213"/>
      <c r="X64" s="212">
        <v>16</v>
      </c>
      <c r="Y64" s="213"/>
      <c r="Z64" s="212">
        <v>13</v>
      </c>
      <c r="AA64" s="213"/>
      <c r="AB64" s="212">
        <v>18</v>
      </c>
      <c r="AC64" s="213"/>
      <c r="AD64" s="70"/>
      <c r="AE64" s="58"/>
      <c r="AF64" s="58"/>
      <c r="AG64" s="58"/>
      <c r="AH64" s="58"/>
      <c r="AI64" s="73">
        <f t="shared" si="1"/>
        <v>0</v>
      </c>
    </row>
    <row r="65" spans="1:35" ht="14" x14ac:dyDescent="0.25">
      <c r="A65" s="50">
        <v>1</v>
      </c>
      <c r="B65" s="210">
        <v>27</v>
      </c>
      <c r="C65" s="210">
        <v>6</v>
      </c>
      <c r="D65" s="214" t="s">
        <v>121</v>
      </c>
      <c r="E65" s="214" t="s">
        <v>125</v>
      </c>
      <c r="F65" s="38" t="s">
        <v>1</v>
      </c>
      <c r="G65" s="107">
        <f>VLOOKUP(F65,$H$254:$I$258,2,FALSE)</f>
        <v>30</v>
      </c>
      <c r="H65" s="38" t="s">
        <v>1</v>
      </c>
      <c r="I65" s="107">
        <f>VLOOKUP(H65,$H$254:$I$258,2,FALSE)</f>
        <v>30</v>
      </c>
      <c r="J65" s="38" t="s">
        <v>1</v>
      </c>
      <c r="K65" s="107">
        <f>VLOOKUP(J65,$H$254:$I$258,2,FALSE)</f>
        <v>30</v>
      </c>
      <c r="L65" s="38" t="s">
        <v>1</v>
      </c>
      <c r="M65" s="107">
        <f>VLOOKUP(L65,$H$254:$I$258,2,FALSE)</f>
        <v>30</v>
      </c>
      <c r="N65" s="38" t="s">
        <v>1</v>
      </c>
      <c r="O65" s="107">
        <f>VLOOKUP(N65,$H$254:$I$258,2,FALSE)</f>
        <v>30</v>
      </c>
      <c r="P65" s="38" t="s">
        <v>1</v>
      </c>
      <c r="Q65" s="107">
        <f>VLOOKUP(P65,$H$254:$I$258,2,FALSE)</f>
        <v>30</v>
      </c>
      <c r="R65" s="38" t="s">
        <v>1</v>
      </c>
      <c r="S65" s="107">
        <f>VLOOKUP(R65,$H$254:$I$258,2,FALSE)</f>
        <v>30</v>
      </c>
      <c r="T65" s="38" t="s">
        <v>1</v>
      </c>
      <c r="U65" s="107">
        <f>VLOOKUP(T65,$H$254:$I$258,2,FALSE)</f>
        <v>30</v>
      </c>
      <c r="V65" s="38" t="s">
        <v>1</v>
      </c>
      <c r="W65" s="107">
        <f>VLOOKUP(V65,$H$254:$I$258,2,FALSE)</f>
        <v>30</v>
      </c>
      <c r="X65" s="38" t="s">
        <v>1</v>
      </c>
      <c r="Y65" s="107">
        <f>VLOOKUP(X65,$H$254:$I$258,2,FALSE)</f>
        <v>30</v>
      </c>
      <c r="Z65" s="38" t="s">
        <v>1</v>
      </c>
      <c r="AA65" s="107">
        <f>VLOOKUP(Z65,$H$254:$I$258,2,FALSE)</f>
        <v>30</v>
      </c>
      <c r="AB65" s="38" t="s">
        <v>1</v>
      </c>
      <c r="AC65" s="107">
        <f>VLOOKUP(AB65,$H$254:$I$258,2,FALSE)</f>
        <v>30</v>
      </c>
      <c r="AD65" s="51">
        <f>AC65+AA65+Y65+W65+U65+S65+Q65+O65+M65+K65+I65+G65</f>
        <v>360</v>
      </c>
      <c r="AE65" s="58">
        <f>IF($F65=AE$11,1,0)+IF($H65=AE$11,1,0)+IF($J65=AE$11,1,0)+IF($L65=AE$11,1,0)+IF($N65=AE$11,1,0)+IF($P65=AE$11,1,0)+IF($R65=AE$11,1,0)+IF($T65=AE$11,1,0)+IF($V65=AE$11,1,0)+IF($X65=AE$11,1,0)+IF($Z65=AE$11,1,0)+IF($AB65=AE$11,1,0)</f>
        <v>12</v>
      </c>
      <c r="AF65" s="58">
        <f>IF($F65=AF$11,1,0)+IF($H65=AF$11,1,0)+IF($J65=AF$11,1,0)+IF($L65=AF$11,1,0)+IF($N65=AF$11,1,0)+IF($P65=AF$11,1,0)+IF($R65=AF$11,1,0)+IF($T65=AF$11,1,0)+IF($V65=AF$11,1,0)+IF($X65=AF$11,1,0)+IF($Z65=AF$11,1,0)+IF($AB65=AF$11,1,0)</f>
        <v>0</v>
      </c>
      <c r="AG65" s="58">
        <f>IF($F65=AG$11,1,0)+IF($H65=AG$11,1,0)+IF($J65=AG$11,1,0)+IF($L65=AG$11,1,0)+IF($N65=AG$11,1,0)+IF($P65=AG$11,1,0)+IF($R65=AG$11,1,0)+IF($T65=AG$11,1,0)+IF($V65=AG$11,1,0)+IF($X65=AG$11,1,0)+IF($Z65=AG$11,1,0)+IF($AB65=AG$11,1,0)</f>
        <v>0</v>
      </c>
      <c r="AH65" s="58">
        <f>IF($F65=AH$11,1,0)+IF($H65=AH$11,1,0)+IF($J65=AH$11,1,0)+IF($L65=AH$11,1,0)+IF($N65=AH$11,1,0)+IF($P65=AH$11,1,0)+IF($R65=AH$11,1,0)+IF($T65=AH$11,1,0)+IF($V65=AH$11,1,0)+IF($X65=AH$11,1,0)+IF($Z65=AH$11,1,0)+IF($AB65=AH$11,1,0)</f>
        <v>0</v>
      </c>
      <c r="AI65" s="73">
        <f t="shared" si="1"/>
        <v>0</v>
      </c>
    </row>
    <row r="66" spans="1:35" ht="14" x14ac:dyDescent="0.25">
      <c r="A66" s="50">
        <v>0</v>
      </c>
      <c r="B66" s="211"/>
      <c r="C66" s="211"/>
      <c r="D66" s="215"/>
      <c r="E66" s="215"/>
      <c r="F66" s="212">
        <v>17</v>
      </c>
      <c r="G66" s="213"/>
      <c r="H66" s="212">
        <v>14</v>
      </c>
      <c r="I66" s="213"/>
      <c r="J66" s="212">
        <v>13</v>
      </c>
      <c r="K66" s="213"/>
      <c r="L66" s="212">
        <v>17</v>
      </c>
      <c r="M66" s="213"/>
      <c r="N66" s="212">
        <v>15</v>
      </c>
      <c r="O66" s="213"/>
      <c r="P66" s="212">
        <v>12</v>
      </c>
      <c r="Q66" s="213"/>
      <c r="R66" s="212">
        <v>17</v>
      </c>
      <c r="S66" s="213"/>
      <c r="T66" s="212">
        <v>14</v>
      </c>
      <c r="U66" s="213"/>
      <c r="V66" s="212">
        <v>18</v>
      </c>
      <c r="W66" s="213"/>
      <c r="X66" s="212">
        <v>16</v>
      </c>
      <c r="Y66" s="213"/>
      <c r="Z66" s="212">
        <v>13</v>
      </c>
      <c r="AA66" s="213"/>
      <c r="AB66" s="212">
        <v>18</v>
      </c>
      <c r="AC66" s="213"/>
      <c r="AD66" s="70"/>
      <c r="AE66" s="58"/>
      <c r="AF66" s="58"/>
      <c r="AG66" s="58"/>
      <c r="AH66" s="58"/>
      <c r="AI66" s="73">
        <f t="shared" si="1"/>
        <v>0</v>
      </c>
    </row>
    <row r="67" spans="1:35" ht="14" x14ac:dyDescent="0.25">
      <c r="A67" s="50">
        <v>1</v>
      </c>
      <c r="B67" s="210">
        <v>28</v>
      </c>
      <c r="C67" s="210">
        <v>6</v>
      </c>
      <c r="D67" s="214" t="s">
        <v>126</v>
      </c>
      <c r="E67" s="214" t="s">
        <v>63</v>
      </c>
      <c r="F67" s="38" t="s">
        <v>1</v>
      </c>
      <c r="G67" s="107">
        <f>VLOOKUP(F67,$H$254:$I$258,2,FALSE)</f>
        <v>30</v>
      </c>
      <c r="H67" s="38" t="s">
        <v>1</v>
      </c>
      <c r="I67" s="107">
        <f>VLOOKUP(H67,$H$254:$I$258,2,FALSE)</f>
        <v>30</v>
      </c>
      <c r="J67" s="38" t="s">
        <v>1</v>
      </c>
      <c r="K67" s="107">
        <f>VLOOKUP(J67,$H$254:$I$258,2,FALSE)</f>
        <v>30</v>
      </c>
      <c r="L67" s="38" t="s">
        <v>1</v>
      </c>
      <c r="M67" s="107">
        <f>VLOOKUP(L67,$H$254:$I$258,2,FALSE)</f>
        <v>30</v>
      </c>
      <c r="N67" s="38" t="s">
        <v>1</v>
      </c>
      <c r="O67" s="107">
        <f>VLOOKUP(N67,$H$254:$I$258,2,FALSE)</f>
        <v>30</v>
      </c>
      <c r="P67" s="38" t="s">
        <v>1</v>
      </c>
      <c r="Q67" s="107">
        <f>VLOOKUP(P67,$H$254:$I$258,2,FALSE)</f>
        <v>30</v>
      </c>
      <c r="R67" s="38" t="s">
        <v>1</v>
      </c>
      <c r="S67" s="107">
        <f>VLOOKUP(R67,$H$254:$I$258,2,FALSE)</f>
        <v>30</v>
      </c>
      <c r="T67" s="38" t="s">
        <v>1</v>
      </c>
      <c r="U67" s="107">
        <f>VLOOKUP(T67,$H$254:$I$258,2,FALSE)</f>
        <v>30</v>
      </c>
      <c r="V67" s="38" t="s">
        <v>1</v>
      </c>
      <c r="W67" s="107">
        <f>VLOOKUP(V67,$H$254:$I$258,2,FALSE)</f>
        <v>30</v>
      </c>
      <c r="X67" s="38" t="s">
        <v>1</v>
      </c>
      <c r="Y67" s="107">
        <f>VLOOKUP(X67,$H$254:$I$258,2,FALSE)</f>
        <v>30</v>
      </c>
      <c r="Z67" s="38" t="s">
        <v>1</v>
      </c>
      <c r="AA67" s="107">
        <f>VLOOKUP(Z67,$H$254:$I$258,2,FALSE)</f>
        <v>30</v>
      </c>
      <c r="AB67" s="38" t="s">
        <v>1</v>
      </c>
      <c r="AC67" s="107">
        <f>VLOOKUP(AB67,$H$254:$I$258,2,FALSE)</f>
        <v>30</v>
      </c>
      <c r="AD67" s="51">
        <f>AC67+AA67+Y67+W67+U67+S67+Q67+O67+M67+K67+I67+G67</f>
        <v>360</v>
      </c>
      <c r="AE67" s="58">
        <f>IF($F67=AE$11,1,0)+IF($H67=AE$11,1,0)+IF($J67=AE$11,1,0)+IF($L67=AE$11,1,0)+IF($N67=AE$11,1,0)+IF($P67=AE$11,1,0)+IF($R67=AE$11,1,0)+IF($T67=AE$11,1,0)+IF($V67=AE$11,1,0)+IF($X67=AE$11,1,0)+IF($Z67=AE$11,1,0)+IF($AB67=AE$11,1,0)</f>
        <v>12</v>
      </c>
      <c r="AF67" s="58">
        <f>IF($F67=AF$11,1,0)+IF($H67=AF$11,1,0)+IF($J67=AF$11,1,0)+IF($L67=AF$11,1,0)+IF($N67=AF$11,1,0)+IF($P67=AF$11,1,0)+IF($R67=AF$11,1,0)+IF($T67=AF$11,1,0)+IF($V67=AF$11,1,0)+IF($X67=AF$11,1,0)+IF($Z67=AF$11,1,0)+IF($AB67=AF$11,1,0)</f>
        <v>0</v>
      </c>
      <c r="AG67" s="58">
        <f>IF($F67=AG$11,1,0)+IF($H67=AG$11,1,0)+IF($J67=AG$11,1,0)+IF($L67=AG$11,1,0)+IF($N67=AG$11,1,0)+IF($P67=AG$11,1,0)+IF($R67=AG$11,1,0)+IF($T67=AG$11,1,0)+IF($V67=AG$11,1,0)+IF($X67=AG$11,1,0)+IF($Z67=AG$11,1,0)+IF($AB67=AG$11,1,0)</f>
        <v>0</v>
      </c>
      <c r="AH67" s="58">
        <f>IF($F67=AH$11,1,0)+IF($H67=AH$11,1,0)+IF($J67=AH$11,1,0)+IF($L67=AH$11,1,0)+IF($N67=AH$11,1,0)+IF($P67=AH$11,1,0)+IF($R67=AH$11,1,0)+IF($T67=AH$11,1,0)+IF($V67=AH$11,1,0)+IF($X67=AH$11,1,0)+IF($Z67=AH$11,1,0)+IF($AB67=AH$11,1,0)</f>
        <v>0</v>
      </c>
      <c r="AI67" s="73">
        <f t="shared" si="1"/>
        <v>0</v>
      </c>
    </row>
    <row r="68" spans="1:35" ht="14" x14ac:dyDescent="0.25">
      <c r="A68" s="50">
        <v>0</v>
      </c>
      <c r="B68" s="211"/>
      <c r="C68" s="211"/>
      <c r="D68" s="215"/>
      <c r="E68" s="215"/>
      <c r="F68" s="212">
        <v>17</v>
      </c>
      <c r="G68" s="213"/>
      <c r="H68" s="212">
        <v>14</v>
      </c>
      <c r="I68" s="213"/>
      <c r="J68" s="212">
        <v>13</v>
      </c>
      <c r="K68" s="213"/>
      <c r="L68" s="212">
        <v>17</v>
      </c>
      <c r="M68" s="213"/>
      <c r="N68" s="212">
        <v>15</v>
      </c>
      <c r="O68" s="213"/>
      <c r="P68" s="212">
        <v>12</v>
      </c>
      <c r="Q68" s="213"/>
      <c r="R68" s="212">
        <v>17</v>
      </c>
      <c r="S68" s="213"/>
      <c r="T68" s="212">
        <v>14</v>
      </c>
      <c r="U68" s="213"/>
      <c r="V68" s="212">
        <v>18</v>
      </c>
      <c r="W68" s="213"/>
      <c r="X68" s="212">
        <v>16</v>
      </c>
      <c r="Y68" s="213"/>
      <c r="Z68" s="212">
        <v>13</v>
      </c>
      <c r="AA68" s="213"/>
      <c r="AB68" s="212">
        <v>18</v>
      </c>
      <c r="AC68" s="213"/>
      <c r="AD68" s="70"/>
      <c r="AE68" s="58"/>
      <c r="AF68" s="58"/>
      <c r="AG68" s="58"/>
      <c r="AH68" s="58"/>
      <c r="AI68" s="73">
        <f t="shared" si="1"/>
        <v>0</v>
      </c>
    </row>
    <row r="69" spans="1:35" ht="28" x14ac:dyDescent="0.25">
      <c r="A69" s="50">
        <v>1</v>
      </c>
      <c r="B69" s="210">
        <v>29</v>
      </c>
      <c r="C69" s="210">
        <v>6</v>
      </c>
      <c r="D69" s="214" t="s">
        <v>126</v>
      </c>
      <c r="E69" s="214" t="s">
        <v>127</v>
      </c>
      <c r="F69" s="38" t="s">
        <v>1</v>
      </c>
      <c r="G69" s="107">
        <f>VLOOKUP(F69,$H$254:$I$258,2,FALSE)</f>
        <v>30</v>
      </c>
      <c r="H69" s="38" t="s">
        <v>148</v>
      </c>
      <c r="I69" s="107">
        <f>VLOOKUP(H69,$H$254:$I$258,2,FALSE)</f>
        <v>0</v>
      </c>
      <c r="J69" s="38" t="s">
        <v>1</v>
      </c>
      <c r="K69" s="107">
        <f>VLOOKUP(J69,$H$254:$I$258,2,FALSE)</f>
        <v>30</v>
      </c>
      <c r="L69" s="38" t="s">
        <v>1</v>
      </c>
      <c r="M69" s="107">
        <f>VLOOKUP(L69,$H$254:$I$258,2,FALSE)</f>
        <v>30</v>
      </c>
      <c r="N69" s="38" t="s">
        <v>1</v>
      </c>
      <c r="O69" s="107">
        <f>VLOOKUP(N69,$H$254:$I$258,2,FALSE)</f>
        <v>30</v>
      </c>
      <c r="P69" s="38" t="s">
        <v>1</v>
      </c>
      <c r="Q69" s="107">
        <f>VLOOKUP(P69,$H$254:$I$258,2,FALSE)</f>
        <v>30</v>
      </c>
      <c r="R69" s="38" t="s">
        <v>1</v>
      </c>
      <c r="S69" s="107">
        <f>VLOOKUP(R69,$H$254:$I$258,2,FALSE)</f>
        <v>30</v>
      </c>
      <c r="T69" s="38" t="s">
        <v>1</v>
      </c>
      <c r="U69" s="107">
        <f>VLOOKUP(T69,$H$254:$I$258,2,FALSE)</f>
        <v>30</v>
      </c>
      <c r="V69" s="38" t="s">
        <v>1</v>
      </c>
      <c r="W69" s="107">
        <f>VLOOKUP(V69,$H$254:$I$258,2,FALSE)</f>
        <v>30</v>
      </c>
      <c r="X69" s="38" t="s">
        <v>1</v>
      </c>
      <c r="Y69" s="107">
        <f>VLOOKUP(X69,$H$254:$I$258,2,FALSE)</f>
        <v>30</v>
      </c>
      <c r="Z69" s="38" t="s">
        <v>1</v>
      </c>
      <c r="AA69" s="107">
        <f>VLOOKUP(Z69,$H$254:$I$258,2,FALSE)</f>
        <v>30</v>
      </c>
      <c r="AB69" s="38" t="s">
        <v>1</v>
      </c>
      <c r="AC69" s="107">
        <f>VLOOKUP(AB69,$H$254:$I$258,2,FALSE)</f>
        <v>30</v>
      </c>
      <c r="AD69" s="51">
        <f>AC69+AA69+Y69+W69+U69+S69+Q69+O69+M69+K69+I69+G69</f>
        <v>330</v>
      </c>
      <c r="AE69" s="58">
        <f>IF($F69=AE$11,1,0)+IF($H69=AE$11,1,0)+IF($J69=AE$11,1,0)+IF($L69=AE$11,1,0)+IF($N69=AE$11,1,0)+IF($P69=AE$11,1,0)+IF($R69=AE$11,1,0)+IF($T69=AE$11,1,0)+IF($V69=AE$11,1,0)+IF($X69=AE$11,1,0)+IF($Z69=AE$11,1,0)+IF($AB69=AE$11,1,0)</f>
        <v>11</v>
      </c>
      <c r="AF69" s="58">
        <f>IF($F69=AF$11,1,0)+IF($H69=AF$11,1,0)+IF($J69=AF$11,1,0)+IF($L69=AF$11,1,0)+IF($N69=AF$11,1,0)+IF($P69=AF$11,1,0)+IF($R69=AF$11,1,0)+IF($T69=AF$11,1,0)+IF($V69=AF$11,1,0)+IF($X69=AF$11,1,0)+IF($Z69=AF$11,1,0)+IF($AB69=AF$11,1,0)</f>
        <v>0</v>
      </c>
      <c r="AG69" s="58">
        <f>IF($F69=AG$11,1,0)+IF($H69=AG$11,1,0)+IF($J69=AG$11,1,0)+IF($L69=AG$11,1,0)+IF($N69=AG$11,1,0)+IF($P69=AG$11,1,0)+IF($R69=AG$11,1,0)+IF($T69=AG$11,1,0)+IF($V69=AG$11,1,0)+IF($X69=AG$11,1,0)+IF($Z69=AG$11,1,0)+IF($AB69=AG$11,1,0)</f>
        <v>0</v>
      </c>
      <c r="AH69" s="58">
        <f>IF($F69=AH$11,1,0)+IF($H69=AH$11,1,0)+IF($J69=AH$11,1,0)+IF($L69=AH$11,1,0)+IF($N69=AH$11,1,0)+IF($P69=AH$11,1,0)+IF($R69=AH$11,1,0)+IF($T69=AH$11,1,0)+IF($V69=AH$11,1,0)+IF($X69=AH$11,1,0)+IF($Z69=AH$11,1,0)+IF($AB69=AH$11,1,0)</f>
        <v>0</v>
      </c>
      <c r="AI69" s="73">
        <f t="shared" si="1"/>
        <v>1</v>
      </c>
    </row>
    <row r="70" spans="1:35" ht="14" x14ac:dyDescent="0.25">
      <c r="A70" s="50">
        <v>0</v>
      </c>
      <c r="B70" s="211"/>
      <c r="C70" s="211"/>
      <c r="D70" s="215"/>
      <c r="E70" s="215"/>
      <c r="F70" s="212">
        <v>17</v>
      </c>
      <c r="G70" s="213"/>
      <c r="H70" s="212">
        <v>14</v>
      </c>
      <c r="I70" s="213"/>
      <c r="J70" s="212">
        <v>13</v>
      </c>
      <c r="K70" s="213"/>
      <c r="L70" s="212">
        <v>17</v>
      </c>
      <c r="M70" s="213"/>
      <c r="N70" s="212">
        <v>15</v>
      </c>
      <c r="O70" s="213"/>
      <c r="P70" s="212">
        <v>12</v>
      </c>
      <c r="Q70" s="213"/>
      <c r="R70" s="212">
        <v>17</v>
      </c>
      <c r="S70" s="213"/>
      <c r="T70" s="212">
        <v>14</v>
      </c>
      <c r="U70" s="213"/>
      <c r="V70" s="212">
        <v>18</v>
      </c>
      <c r="W70" s="213"/>
      <c r="X70" s="212">
        <v>16</v>
      </c>
      <c r="Y70" s="213"/>
      <c r="Z70" s="212">
        <v>13</v>
      </c>
      <c r="AA70" s="213"/>
      <c r="AB70" s="212">
        <v>18</v>
      </c>
      <c r="AC70" s="213"/>
      <c r="AD70" s="70"/>
      <c r="AE70" s="58"/>
      <c r="AF70" s="58"/>
      <c r="AG70" s="58"/>
      <c r="AH70" s="58"/>
      <c r="AI70" s="73">
        <f t="shared" si="1"/>
        <v>0</v>
      </c>
    </row>
    <row r="71" spans="1:35" ht="28" x14ac:dyDescent="0.25">
      <c r="A71" s="50">
        <v>1</v>
      </c>
      <c r="B71" s="210">
        <v>30</v>
      </c>
      <c r="C71" s="210">
        <v>6</v>
      </c>
      <c r="D71" s="214" t="s">
        <v>126</v>
      </c>
      <c r="E71" s="214" t="s">
        <v>128</v>
      </c>
      <c r="F71" s="38" t="s">
        <v>1</v>
      </c>
      <c r="G71" s="107">
        <f>VLOOKUP(F71,$H$254:$I$258,2,FALSE)</f>
        <v>30</v>
      </c>
      <c r="H71" s="38" t="s">
        <v>1</v>
      </c>
      <c r="I71" s="107">
        <f>VLOOKUP(H71,$H$254:$I$258,2,FALSE)</f>
        <v>30</v>
      </c>
      <c r="J71" s="38" t="s">
        <v>1</v>
      </c>
      <c r="K71" s="107">
        <f>VLOOKUP(J71,$H$254:$I$258,2,FALSE)</f>
        <v>30</v>
      </c>
      <c r="L71" s="38" t="s">
        <v>1</v>
      </c>
      <c r="M71" s="107">
        <f>VLOOKUP(L71,$H$254:$I$258,2,FALSE)</f>
        <v>30</v>
      </c>
      <c r="N71" s="38" t="s">
        <v>148</v>
      </c>
      <c r="O71" s="107">
        <f>VLOOKUP(N71,$H$254:$I$258,2,FALSE)</f>
        <v>0</v>
      </c>
      <c r="P71" s="38" t="s">
        <v>1</v>
      </c>
      <c r="Q71" s="107">
        <f>VLOOKUP(P71,$H$254:$I$258,2,FALSE)</f>
        <v>30</v>
      </c>
      <c r="R71" s="38" t="s">
        <v>1</v>
      </c>
      <c r="S71" s="107">
        <f>VLOOKUP(R71,$H$254:$I$258,2,FALSE)</f>
        <v>30</v>
      </c>
      <c r="T71" s="38" t="s">
        <v>1</v>
      </c>
      <c r="U71" s="107">
        <f>VLOOKUP(T71,$H$254:$I$258,2,FALSE)</f>
        <v>30</v>
      </c>
      <c r="V71" s="38" t="s">
        <v>1</v>
      </c>
      <c r="W71" s="107">
        <f>VLOOKUP(V71,$H$254:$I$258,2,FALSE)</f>
        <v>30</v>
      </c>
      <c r="X71" s="38" t="s">
        <v>1</v>
      </c>
      <c r="Y71" s="107">
        <f>VLOOKUP(X71,$H$254:$I$258,2,FALSE)</f>
        <v>30</v>
      </c>
      <c r="Z71" s="38" t="s">
        <v>1</v>
      </c>
      <c r="AA71" s="107">
        <f>VLOOKUP(Z71,$H$254:$I$258,2,FALSE)</f>
        <v>30</v>
      </c>
      <c r="AB71" s="38" t="s">
        <v>1</v>
      </c>
      <c r="AC71" s="107">
        <f>VLOOKUP(AB71,$H$254:$I$258,2,FALSE)</f>
        <v>30</v>
      </c>
      <c r="AD71" s="51">
        <f>AC71+AA71+Y71+W71+U71+S71+Q71+O71+M71+K71+I71+G71</f>
        <v>330</v>
      </c>
      <c r="AE71" s="58">
        <f>IF($F71=AE$11,1,0)+IF($H71=AE$11,1,0)+IF($J71=AE$11,1,0)+IF($L71=AE$11,1,0)+IF($N71=AE$11,1,0)+IF($P71=AE$11,1,0)+IF($R71=AE$11,1,0)+IF($T71=AE$11,1,0)+IF($V71=AE$11,1,0)+IF($X71=AE$11,1,0)+IF($Z71=AE$11,1,0)+IF($AB71=AE$11,1,0)</f>
        <v>11</v>
      </c>
      <c r="AF71" s="58">
        <f>IF($F71=AF$11,1,0)+IF($H71=AF$11,1,0)+IF($J71=AF$11,1,0)+IF($L71=AF$11,1,0)+IF($N71=AF$11,1,0)+IF($P71=AF$11,1,0)+IF($R71=AF$11,1,0)+IF($T71=AF$11,1,0)+IF($V71=AF$11,1,0)+IF($X71=AF$11,1,0)+IF($Z71=AF$11,1,0)+IF($AB71=AF$11,1,0)</f>
        <v>0</v>
      </c>
      <c r="AG71" s="58">
        <f>IF($F71=AG$11,1,0)+IF($H71=AG$11,1,0)+IF($J71=AG$11,1,0)+IF($L71=AG$11,1,0)+IF($N71=AG$11,1,0)+IF($P71=AG$11,1,0)+IF($R71=AG$11,1,0)+IF($T71=AG$11,1,0)+IF($V71=AG$11,1,0)+IF($X71=AG$11,1,0)+IF($Z71=AG$11,1,0)+IF($AB71=AG$11,1,0)</f>
        <v>0</v>
      </c>
      <c r="AH71" s="58">
        <f>IF($F71=AH$11,1,0)+IF($H71=AH$11,1,0)+IF($J71=AH$11,1,0)+IF($L71=AH$11,1,0)+IF($N71=AH$11,1,0)+IF($P71=AH$11,1,0)+IF($R71=AH$11,1,0)+IF($T71=AH$11,1,0)+IF($V71=AH$11,1,0)+IF($X71=AH$11,1,0)+IF($Z71=AH$11,1,0)+IF($AB71=AH$11,1,0)</f>
        <v>0</v>
      </c>
      <c r="AI71" s="73">
        <f t="shared" si="1"/>
        <v>1</v>
      </c>
    </row>
    <row r="72" spans="1:35" ht="14" x14ac:dyDescent="0.25">
      <c r="A72" s="50">
        <v>0</v>
      </c>
      <c r="B72" s="211"/>
      <c r="C72" s="211"/>
      <c r="D72" s="215"/>
      <c r="E72" s="215"/>
      <c r="F72" s="212">
        <v>17</v>
      </c>
      <c r="G72" s="213"/>
      <c r="H72" s="212">
        <v>14</v>
      </c>
      <c r="I72" s="213"/>
      <c r="J72" s="212">
        <v>13</v>
      </c>
      <c r="K72" s="213"/>
      <c r="L72" s="212">
        <v>17</v>
      </c>
      <c r="M72" s="213"/>
      <c r="N72" s="212">
        <v>15</v>
      </c>
      <c r="O72" s="213"/>
      <c r="P72" s="212">
        <v>12</v>
      </c>
      <c r="Q72" s="213"/>
      <c r="R72" s="212">
        <v>17</v>
      </c>
      <c r="S72" s="213"/>
      <c r="T72" s="212">
        <v>14</v>
      </c>
      <c r="U72" s="213"/>
      <c r="V72" s="212">
        <v>18</v>
      </c>
      <c r="W72" s="213"/>
      <c r="X72" s="212">
        <v>16</v>
      </c>
      <c r="Y72" s="213"/>
      <c r="Z72" s="212">
        <v>13</v>
      </c>
      <c r="AA72" s="213"/>
      <c r="AB72" s="212">
        <v>18</v>
      </c>
      <c r="AC72" s="213"/>
      <c r="AD72" s="70"/>
      <c r="AE72" s="58"/>
      <c r="AF72" s="58"/>
      <c r="AG72" s="58"/>
      <c r="AH72" s="58"/>
      <c r="AI72" s="73">
        <f t="shared" si="1"/>
        <v>0</v>
      </c>
    </row>
    <row r="73" spans="1:35" ht="28" x14ac:dyDescent="0.25">
      <c r="A73" s="50">
        <v>1</v>
      </c>
      <c r="B73" s="210">
        <v>31</v>
      </c>
      <c r="C73" s="210">
        <v>7</v>
      </c>
      <c r="D73" s="214" t="s">
        <v>121</v>
      </c>
      <c r="E73" s="214" t="s">
        <v>105</v>
      </c>
      <c r="F73" s="38" t="s">
        <v>1</v>
      </c>
      <c r="G73" s="107">
        <f>VLOOKUP(F73,$H$259:$I$262,2,FALSE)</f>
        <v>30</v>
      </c>
      <c r="H73" s="43" t="s">
        <v>1</v>
      </c>
      <c r="I73" s="107">
        <f>VLOOKUP(H73,$H$259:$I$262,2,FALSE)</f>
        <v>30</v>
      </c>
      <c r="J73" s="38" t="s">
        <v>1</v>
      </c>
      <c r="K73" s="107">
        <f>VLOOKUP(J73,$H$259:$I$262,2,FALSE)</f>
        <v>30</v>
      </c>
      <c r="L73" s="38" t="s">
        <v>1</v>
      </c>
      <c r="M73" s="107">
        <f>VLOOKUP(L73,$H$259:$I$262,2,FALSE)</f>
        <v>30</v>
      </c>
      <c r="N73" s="38" t="s">
        <v>1</v>
      </c>
      <c r="O73" s="107">
        <f>VLOOKUP(N73,$H$259:$I$262,2,FALSE)</f>
        <v>30</v>
      </c>
      <c r="P73" s="38" t="s">
        <v>1</v>
      </c>
      <c r="Q73" s="107">
        <f>VLOOKUP(P73,$H$259:$I$262,2,FALSE)</f>
        <v>30</v>
      </c>
      <c r="R73" s="38" t="s">
        <v>1</v>
      </c>
      <c r="S73" s="107">
        <f>VLOOKUP(R73,$H$259:$I$262,2,FALSE)</f>
        <v>30</v>
      </c>
      <c r="T73" s="38" t="s">
        <v>1</v>
      </c>
      <c r="U73" s="107">
        <f>VLOOKUP(T73,$H$259:$I$262,2,FALSE)</f>
        <v>30</v>
      </c>
      <c r="V73" s="38" t="s">
        <v>1</v>
      </c>
      <c r="W73" s="107">
        <f>VLOOKUP(V73,$H$259:$I$262,2,FALSE)</f>
        <v>30</v>
      </c>
      <c r="X73" s="38" t="s">
        <v>148</v>
      </c>
      <c r="Y73" s="107">
        <f>VLOOKUP(X73,$H$259:$I$262,2,FALSE)</f>
        <v>0</v>
      </c>
      <c r="Z73" s="38" t="s">
        <v>1</v>
      </c>
      <c r="AA73" s="107">
        <f>VLOOKUP(Z73,$H$259:$I$262,2,FALSE)</f>
        <v>30</v>
      </c>
      <c r="AB73" s="38" t="s">
        <v>1</v>
      </c>
      <c r="AC73" s="107">
        <f>VLOOKUP(AB73,$H$259:$I$262,2,FALSE)</f>
        <v>30</v>
      </c>
      <c r="AD73" s="51">
        <f>AC73+AA73+Y73+W73+U73+S73+Q73+O73+M73+K73+I73+G73</f>
        <v>330</v>
      </c>
      <c r="AE73" s="58">
        <f>IF($F73=AE$11,1,0)+IF($H73=AE$11,1,0)+IF($J73=AE$11,1,0)+IF($L73=AE$11,1,0)+IF($N73=AE$11,1,0)+IF($P73=AE$11,1,0)+IF($R73=AE$11,1,0)+IF($T73=AE$11,1,0)+IF($V73=AE$11,1,0)+IF($X73=AE$11,1,0)+IF($Z73=AE$11,1,0)+IF($AB73=AE$11,1,0)</f>
        <v>11</v>
      </c>
      <c r="AF73" s="58">
        <f>IF($F73=AF$11,1,0)+IF($H73=AF$11,1,0)+IF($J73=AF$11,1,0)+IF($L73=AF$11,1,0)+IF($N73=AF$11,1,0)+IF($P73=AF$11,1,0)+IF($R73=AF$11,1,0)+IF($T73=AF$11,1,0)+IF($V73=AF$11,1,0)+IF($X73=AF$11,1,0)+IF($Z73=AF$11,1,0)+IF($AB73=AF$11,1,0)</f>
        <v>0</v>
      </c>
      <c r="AG73" s="58">
        <f>IF($F73=AG$11,1,0)+IF($H73=AG$11,1,0)+IF($J73=AG$11,1,0)+IF($L73=AG$11,1,0)+IF($N73=AG$11,1,0)+IF($P73=AG$11,1,0)+IF($R73=AG$11,1,0)+IF($T73=AG$11,1,0)+IF($V73=AG$11,1,0)+IF($X73=AG$11,1,0)+IF($Z73=AG$11,1,0)+IF($AB73=AG$11,1,0)</f>
        <v>0</v>
      </c>
      <c r="AH73" s="58">
        <f>IF($F73=AH$11,1,0)+IF($H73=AH$11,1,0)+IF($J73=AH$11,1,0)+IF($L73=AH$11,1,0)+IF($N73=AH$11,1,0)+IF($P73=AH$11,1,0)+IF($R73=AH$11,1,0)+IF($T73=AH$11,1,0)+IF($V73=AH$11,1,0)+IF($X73=AH$11,1,0)+IF($Z73=AH$11,1,0)+IF($AB73=AH$11,1,0)</f>
        <v>0</v>
      </c>
      <c r="AI73" s="73">
        <f t="shared" si="1"/>
        <v>1</v>
      </c>
    </row>
    <row r="74" spans="1:35" ht="14" x14ac:dyDescent="0.25">
      <c r="A74" s="50">
        <v>0</v>
      </c>
      <c r="B74" s="211"/>
      <c r="C74" s="211"/>
      <c r="D74" s="215"/>
      <c r="E74" s="215"/>
      <c r="F74" s="212">
        <v>17</v>
      </c>
      <c r="G74" s="213"/>
      <c r="H74" s="212">
        <v>14</v>
      </c>
      <c r="I74" s="213"/>
      <c r="J74" s="212">
        <v>13</v>
      </c>
      <c r="K74" s="213"/>
      <c r="L74" s="212">
        <v>17</v>
      </c>
      <c r="M74" s="213"/>
      <c r="N74" s="212">
        <v>15</v>
      </c>
      <c r="O74" s="213"/>
      <c r="P74" s="212">
        <v>12</v>
      </c>
      <c r="Q74" s="213"/>
      <c r="R74" s="212">
        <v>17</v>
      </c>
      <c r="S74" s="213"/>
      <c r="T74" s="212">
        <v>14</v>
      </c>
      <c r="U74" s="213"/>
      <c r="V74" s="212">
        <v>18</v>
      </c>
      <c r="W74" s="213"/>
      <c r="X74" s="212">
        <v>16</v>
      </c>
      <c r="Y74" s="213"/>
      <c r="Z74" s="212">
        <v>13</v>
      </c>
      <c r="AA74" s="213"/>
      <c r="AB74" s="212">
        <v>18</v>
      </c>
      <c r="AC74" s="213"/>
      <c r="AD74" s="70"/>
      <c r="AE74" s="58"/>
      <c r="AF74" s="58"/>
      <c r="AG74" s="58"/>
      <c r="AH74" s="58"/>
      <c r="AI74" s="73">
        <f t="shared" si="1"/>
        <v>0</v>
      </c>
    </row>
    <row r="75" spans="1:35" ht="28" x14ac:dyDescent="0.25">
      <c r="A75" s="50">
        <v>1</v>
      </c>
      <c r="B75" s="210">
        <v>32</v>
      </c>
      <c r="C75" s="210">
        <v>7</v>
      </c>
      <c r="D75" s="214" t="s">
        <v>121</v>
      </c>
      <c r="E75" s="214" t="s">
        <v>103</v>
      </c>
      <c r="F75" s="38" t="s">
        <v>1</v>
      </c>
      <c r="G75" s="107">
        <f>VLOOKUP(F75,$H$259:$I$262,2,FALSE)</f>
        <v>30</v>
      </c>
      <c r="H75" s="43" t="s">
        <v>1</v>
      </c>
      <c r="I75" s="107">
        <f>VLOOKUP(H75,$H$259:$I$262,2,FALSE)</f>
        <v>30</v>
      </c>
      <c r="J75" s="38" t="s">
        <v>1</v>
      </c>
      <c r="K75" s="107">
        <f>VLOOKUP(J75,$H$259:$I$262,2,FALSE)</f>
        <v>30</v>
      </c>
      <c r="L75" s="38" t="s">
        <v>1</v>
      </c>
      <c r="M75" s="107">
        <f>VLOOKUP(L75,$H$259:$I$262,2,FALSE)</f>
        <v>30</v>
      </c>
      <c r="N75" s="38" t="s">
        <v>1</v>
      </c>
      <c r="O75" s="107">
        <f>VLOOKUP(N75,$H$259:$I$262,2,FALSE)</f>
        <v>30</v>
      </c>
      <c r="P75" s="38" t="s">
        <v>1</v>
      </c>
      <c r="Q75" s="107">
        <f>VLOOKUP(P75,$H$259:$I$262,2,FALSE)</f>
        <v>30</v>
      </c>
      <c r="R75" s="38" t="s">
        <v>1</v>
      </c>
      <c r="S75" s="107">
        <f>VLOOKUP(R75,$H$259:$I$262,2,FALSE)</f>
        <v>30</v>
      </c>
      <c r="T75" s="38" t="s">
        <v>1</v>
      </c>
      <c r="U75" s="107">
        <f>VLOOKUP(T75,$H$259:$I$262,2,FALSE)</f>
        <v>30</v>
      </c>
      <c r="V75" s="38" t="s">
        <v>1</v>
      </c>
      <c r="W75" s="107">
        <f>VLOOKUP(V75,$H$259:$I$262,2,FALSE)</f>
        <v>30</v>
      </c>
      <c r="X75" s="38" t="s">
        <v>148</v>
      </c>
      <c r="Y75" s="107">
        <f>VLOOKUP(X75,$H$259:$I$262,2,FALSE)</f>
        <v>0</v>
      </c>
      <c r="Z75" s="38" t="s">
        <v>1</v>
      </c>
      <c r="AA75" s="107">
        <f>VLOOKUP(Z75,$H$259:$I$262,2,FALSE)</f>
        <v>30</v>
      </c>
      <c r="AB75" s="38" t="s">
        <v>1</v>
      </c>
      <c r="AC75" s="107">
        <f>VLOOKUP(AB75,$H$259:$I$262,2,FALSE)</f>
        <v>30</v>
      </c>
      <c r="AD75" s="51">
        <f>AC75+AA75+Y75+W75+U75+S75+Q75+O75+M75+K75+I75+G75</f>
        <v>330</v>
      </c>
      <c r="AE75" s="58">
        <f>IF($F75=AE$11,1,0)+IF($H75=AE$11,1,0)+IF($J75=AE$11,1,0)+IF($L75=AE$11,1,0)+IF($N75=AE$11,1,0)+IF($P75=AE$11,1,0)+IF($R75=AE$11,1,0)+IF($T75=AE$11,1,0)+IF($V75=AE$11,1,0)+IF($X75=AE$11,1,0)+IF($Z75=AE$11,1,0)+IF($AB75=AE$11,1,0)</f>
        <v>11</v>
      </c>
      <c r="AF75" s="58">
        <f>IF($F75=AF$11,1,0)+IF($H75=AF$11,1,0)+IF($J75=AF$11,1,0)+IF($L75=AF$11,1,0)+IF($N75=AF$11,1,0)+IF($P75=AF$11,1,0)+IF($R75=AF$11,1,0)+IF($T75=AF$11,1,0)+IF($V75=AF$11,1,0)+IF($X75=AF$11,1,0)+IF($Z75=AF$11,1,0)+IF($AB75=AF$11,1,0)</f>
        <v>0</v>
      </c>
      <c r="AG75" s="58">
        <f>IF($F75=AG$11,1,0)+IF($H75=AG$11,1,0)+IF($J75=AG$11,1,0)+IF($L75=AG$11,1,0)+IF($N75=AG$11,1,0)+IF($P75=AG$11,1,0)+IF($R75=AG$11,1,0)+IF($T75=AG$11,1,0)+IF($V75=AG$11,1,0)+IF($X75=AG$11,1,0)+IF($Z75=AG$11,1,0)+IF($AB75=AG$11,1,0)</f>
        <v>0</v>
      </c>
      <c r="AH75" s="58">
        <f>IF($F75=AH$11,1,0)+IF($H75=AH$11,1,0)+IF($J75=AH$11,1,0)+IF($L75=AH$11,1,0)+IF($N75=AH$11,1,0)+IF($P75=AH$11,1,0)+IF($R75=AH$11,1,0)+IF($T75=AH$11,1,0)+IF($V75=AH$11,1,0)+IF($X75=AH$11,1,0)+IF($Z75=AH$11,1,0)+IF($AB75=AH$11,1,0)</f>
        <v>0</v>
      </c>
      <c r="AI75" s="73">
        <f t="shared" si="1"/>
        <v>1</v>
      </c>
    </row>
    <row r="76" spans="1:35" ht="14" x14ac:dyDescent="0.25">
      <c r="A76" s="50">
        <v>0</v>
      </c>
      <c r="B76" s="211"/>
      <c r="C76" s="211"/>
      <c r="D76" s="215"/>
      <c r="E76" s="215"/>
      <c r="F76" s="212">
        <v>17</v>
      </c>
      <c r="G76" s="213"/>
      <c r="H76" s="212">
        <v>14</v>
      </c>
      <c r="I76" s="213"/>
      <c r="J76" s="212">
        <v>13</v>
      </c>
      <c r="K76" s="213"/>
      <c r="L76" s="212">
        <v>17</v>
      </c>
      <c r="M76" s="213"/>
      <c r="N76" s="212">
        <v>15</v>
      </c>
      <c r="O76" s="213"/>
      <c r="P76" s="212">
        <v>12</v>
      </c>
      <c r="Q76" s="213"/>
      <c r="R76" s="212">
        <v>17</v>
      </c>
      <c r="S76" s="213"/>
      <c r="T76" s="212">
        <v>14</v>
      </c>
      <c r="U76" s="213"/>
      <c r="V76" s="212">
        <v>18</v>
      </c>
      <c r="W76" s="213"/>
      <c r="X76" s="212">
        <v>16</v>
      </c>
      <c r="Y76" s="213"/>
      <c r="Z76" s="212">
        <v>13</v>
      </c>
      <c r="AA76" s="213"/>
      <c r="AB76" s="212">
        <v>18</v>
      </c>
      <c r="AC76" s="213"/>
      <c r="AD76" s="70"/>
      <c r="AE76" s="58"/>
      <c r="AF76" s="58"/>
      <c r="AG76" s="58"/>
      <c r="AH76" s="58"/>
      <c r="AI76" s="73">
        <f t="shared" si="1"/>
        <v>0</v>
      </c>
    </row>
    <row r="77" spans="1:35" ht="28" x14ac:dyDescent="0.25">
      <c r="A77" s="50">
        <v>1</v>
      </c>
      <c r="B77" s="210">
        <v>33</v>
      </c>
      <c r="C77" s="210">
        <v>7</v>
      </c>
      <c r="D77" s="214" t="s">
        <v>121</v>
      </c>
      <c r="E77" s="214" t="s">
        <v>104</v>
      </c>
      <c r="F77" s="38" t="s">
        <v>1</v>
      </c>
      <c r="G77" s="107">
        <f>VLOOKUP(F77,$H$259:$I$262,2,FALSE)</f>
        <v>30</v>
      </c>
      <c r="H77" s="43" t="s">
        <v>1</v>
      </c>
      <c r="I77" s="107">
        <f>VLOOKUP(H77,$H$259:$I$262,2,FALSE)</f>
        <v>30</v>
      </c>
      <c r="J77" s="38" t="s">
        <v>1</v>
      </c>
      <c r="K77" s="107">
        <f>VLOOKUP(J77,$H$259:$I$262,2,FALSE)</f>
        <v>30</v>
      </c>
      <c r="L77" s="38" t="s">
        <v>1</v>
      </c>
      <c r="M77" s="107">
        <f>VLOOKUP(L77,$H$259:$I$262,2,FALSE)</f>
        <v>30</v>
      </c>
      <c r="N77" s="38" t="s">
        <v>1</v>
      </c>
      <c r="O77" s="107">
        <f>VLOOKUP(N77,$H$259:$I$262,2,FALSE)</f>
        <v>30</v>
      </c>
      <c r="P77" s="38" t="s">
        <v>1</v>
      </c>
      <c r="Q77" s="107">
        <f>VLOOKUP(P77,$H$259:$I$262,2,FALSE)</f>
        <v>30</v>
      </c>
      <c r="R77" s="38" t="s">
        <v>1</v>
      </c>
      <c r="S77" s="107">
        <f>VLOOKUP(R77,$H$259:$I$262,2,FALSE)</f>
        <v>30</v>
      </c>
      <c r="T77" s="38" t="s">
        <v>1</v>
      </c>
      <c r="U77" s="107">
        <f>VLOOKUP(T77,$H$259:$I$262,2,FALSE)</f>
        <v>30</v>
      </c>
      <c r="V77" s="38" t="s">
        <v>1</v>
      </c>
      <c r="W77" s="107">
        <f>VLOOKUP(V77,$H$259:$I$262,2,FALSE)</f>
        <v>30</v>
      </c>
      <c r="X77" s="38" t="s">
        <v>148</v>
      </c>
      <c r="Y77" s="107">
        <f>VLOOKUP(X77,$H$259:$I$262,2,FALSE)</f>
        <v>0</v>
      </c>
      <c r="Z77" s="38" t="s">
        <v>1</v>
      </c>
      <c r="AA77" s="107">
        <f>VLOOKUP(Z77,$H$259:$I$262,2,FALSE)</f>
        <v>30</v>
      </c>
      <c r="AB77" s="38" t="s">
        <v>1</v>
      </c>
      <c r="AC77" s="107">
        <f>VLOOKUP(AB77,$H$259:$I$262,2,FALSE)</f>
        <v>30</v>
      </c>
      <c r="AD77" s="51">
        <f>AC77+AA77+Y77+W77+U77+S77+Q77+O77+M77+K77+I77+G77</f>
        <v>330</v>
      </c>
      <c r="AE77" s="58">
        <f>IF($F77=AE$11,1,0)+IF($H77=AE$11,1,0)+IF($J77=AE$11,1,0)+IF($L77=AE$11,1,0)+IF($N77=AE$11,1,0)+IF($P77=AE$11,1,0)+IF($R77=AE$11,1,0)+IF($T77=AE$11,1,0)+IF($V77=AE$11,1,0)+IF($X77=AE$11,1,0)+IF($Z77=AE$11,1,0)+IF($AB77=AE$11,1,0)</f>
        <v>11</v>
      </c>
      <c r="AF77" s="58">
        <f>IF($F77=AF$11,1,0)+IF($H77=AF$11,1,0)+IF($J77=AF$11,1,0)+IF($L77=AF$11,1,0)+IF($N77=AF$11,1,0)+IF($P77=AF$11,1,0)+IF($R77=AF$11,1,0)+IF($T77=AF$11,1,0)+IF($V77=AF$11,1,0)+IF($X77=AF$11,1,0)+IF($Z77=AF$11,1,0)+IF($AB77=AF$11,1,0)</f>
        <v>0</v>
      </c>
      <c r="AG77" s="58">
        <f>IF($F77=AG$11,1,0)+IF($H77=AG$11,1,0)+IF($J77=AG$11,1,0)+IF($L77=AG$11,1,0)+IF($N77=AG$11,1,0)+IF($P77=AG$11,1,0)+IF($R77=AG$11,1,0)+IF($T77=AG$11,1,0)+IF($V77=AG$11,1,0)+IF($X77=AG$11,1,0)+IF($Z77=AG$11,1,0)+IF($AB77=AG$11,1,0)</f>
        <v>0</v>
      </c>
      <c r="AH77" s="58">
        <f>IF($F77=AH$11,1,0)+IF($H77=AH$11,1,0)+IF($J77=AH$11,1,0)+IF($L77=AH$11,1,0)+IF($N77=AH$11,1,0)+IF($P77=AH$11,1,0)+IF($R77=AH$11,1,0)+IF($T77=AH$11,1,0)+IF($V77=AH$11,1,0)+IF($X77=AH$11,1,0)+IF($Z77=AH$11,1,0)+IF($AB77=AH$11,1,0)</f>
        <v>0</v>
      </c>
      <c r="AI77" s="73">
        <f t="shared" si="1"/>
        <v>1</v>
      </c>
    </row>
    <row r="78" spans="1:35" ht="14" x14ac:dyDescent="0.25">
      <c r="A78" s="50">
        <v>0</v>
      </c>
      <c r="B78" s="211"/>
      <c r="C78" s="211"/>
      <c r="D78" s="215"/>
      <c r="E78" s="215"/>
      <c r="F78" s="212">
        <v>17</v>
      </c>
      <c r="G78" s="213"/>
      <c r="H78" s="212">
        <v>14</v>
      </c>
      <c r="I78" s="213"/>
      <c r="J78" s="212">
        <v>13</v>
      </c>
      <c r="K78" s="213"/>
      <c r="L78" s="212">
        <v>17</v>
      </c>
      <c r="M78" s="213"/>
      <c r="N78" s="212">
        <v>15</v>
      </c>
      <c r="O78" s="213"/>
      <c r="P78" s="212">
        <v>12</v>
      </c>
      <c r="Q78" s="213"/>
      <c r="R78" s="212">
        <v>17</v>
      </c>
      <c r="S78" s="213"/>
      <c r="T78" s="212">
        <v>14</v>
      </c>
      <c r="U78" s="213"/>
      <c r="V78" s="212">
        <v>18</v>
      </c>
      <c r="W78" s="213"/>
      <c r="X78" s="212">
        <v>16</v>
      </c>
      <c r="Y78" s="213"/>
      <c r="Z78" s="212">
        <v>13</v>
      </c>
      <c r="AA78" s="213"/>
      <c r="AB78" s="212">
        <v>18</v>
      </c>
      <c r="AC78" s="213"/>
      <c r="AD78" s="70"/>
      <c r="AE78" s="58"/>
      <c r="AF78" s="58"/>
      <c r="AG78" s="58"/>
      <c r="AH78" s="58"/>
      <c r="AI78" s="73">
        <f t="shared" ref="AI78:AI109" si="2">IF($F78=AI$11,1,0)+IF($H78=AI$11,1,0)+IF($J78=AI$11,1,0)+IF($L78=AI$11,1,0)+IF($N78=AI$11,1,0)+IF($P78=AI$11,1,0)+IF($R78=AI$11,1,0)+IF($T78=AI$11,1,0)+IF($V78=AI$11,1,0)+IF($X78=AI$11,1,0)+IF($Z78=AI$11,1,0)+IF($AB78=AI$11,1,0)</f>
        <v>0</v>
      </c>
    </row>
    <row r="79" spans="1:35" ht="28" x14ac:dyDescent="0.25">
      <c r="A79" s="50">
        <v>1</v>
      </c>
      <c r="B79" s="210">
        <v>34</v>
      </c>
      <c r="C79" s="210">
        <v>7</v>
      </c>
      <c r="D79" s="214" t="s">
        <v>121</v>
      </c>
      <c r="E79" s="214" t="s">
        <v>27</v>
      </c>
      <c r="F79" s="38" t="s">
        <v>1</v>
      </c>
      <c r="G79" s="107">
        <f>VLOOKUP(F79,$H$259:$I$262,2,FALSE)</f>
        <v>30</v>
      </c>
      <c r="H79" s="43" t="s">
        <v>1</v>
      </c>
      <c r="I79" s="107">
        <f>VLOOKUP(H79,$H$259:$I$262,2,FALSE)</f>
        <v>30</v>
      </c>
      <c r="J79" s="38" t="s">
        <v>1</v>
      </c>
      <c r="K79" s="107">
        <f>VLOOKUP(J79,$H$259:$I$262,2,FALSE)</f>
        <v>30</v>
      </c>
      <c r="L79" s="38" t="s">
        <v>1</v>
      </c>
      <c r="M79" s="107">
        <f>VLOOKUP(L79,$H$259:$I$262,2,FALSE)</f>
        <v>30</v>
      </c>
      <c r="N79" s="38" t="s">
        <v>1</v>
      </c>
      <c r="O79" s="107">
        <f>VLOOKUP(N79,$H$259:$I$262,2,FALSE)</f>
        <v>30</v>
      </c>
      <c r="P79" s="38" t="s">
        <v>1</v>
      </c>
      <c r="Q79" s="107">
        <f>VLOOKUP(P79,$H$259:$I$262,2,FALSE)</f>
        <v>30</v>
      </c>
      <c r="R79" s="38" t="s">
        <v>1</v>
      </c>
      <c r="S79" s="107">
        <f>VLOOKUP(R79,$H$259:$I$262,2,FALSE)</f>
        <v>30</v>
      </c>
      <c r="T79" s="38" t="s">
        <v>1</v>
      </c>
      <c r="U79" s="107">
        <f>VLOOKUP(T79,$H$259:$I$262,2,FALSE)</f>
        <v>30</v>
      </c>
      <c r="V79" s="38" t="s">
        <v>1</v>
      </c>
      <c r="W79" s="107">
        <f>VLOOKUP(V79,$H$259:$I$262,2,FALSE)</f>
        <v>30</v>
      </c>
      <c r="X79" s="38" t="s">
        <v>148</v>
      </c>
      <c r="Y79" s="107">
        <f>VLOOKUP(X79,$H$259:$I$262,2,FALSE)</f>
        <v>0</v>
      </c>
      <c r="Z79" s="38" t="s">
        <v>1</v>
      </c>
      <c r="AA79" s="107">
        <f>VLOOKUP(Z79,$H$259:$I$262,2,FALSE)</f>
        <v>30</v>
      </c>
      <c r="AB79" s="38" t="s">
        <v>1</v>
      </c>
      <c r="AC79" s="107">
        <f>VLOOKUP(AB79,$H$259:$I$262,2,FALSE)</f>
        <v>30</v>
      </c>
      <c r="AD79" s="51">
        <f>AC79+AA79+Y79+W79+U79+S79+Q79+O79+M79+K79+I79+G79</f>
        <v>330</v>
      </c>
      <c r="AE79" s="58">
        <f>IF($F79=AE$11,1,0)+IF($H79=AE$11,1,0)+IF($J79=AE$11,1,0)+IF($L79=AE$11,1,0)+IF($N79=AE$11,1,0)+IF($P79=AE$11,1,0)+IF($R79=AE$11,1,0)+IF($T79=AE$11,1,0)+IF($V79=AE$11,1,0)+IF($X79=AE$11,1,0)+IF($Z79=AE$11,1,0)+IF($AB79=AE$11,1,0)</f>
        <v>11</v>
      </c>
      <c r="AF79" s="58">
        <f>IF($F79=AF$11,1,0)+IF($H79=AF$11,1,0)+IF($J79=AF$11,1,0)+IF($L79=AF$11,1,0)+IF($N79=AF$11,1,0)+IF($P79=AF$11,1,0)+IF($R79=AF$11,1,0)+IF($T79=AF$11,1,0)+IF($V79=AF$11,1,0)+IF($X79=AF$11,1,0)+IF($Z79=AF$11,1,0)+IF($AB79=AF$11,1,0)</f>
        <v>0</v>
      </c>
      <c r="AG79" s="58">
        <f>IF($F79=AG$11,1,0)+IF($H79=AG$11,1,0)+IF($J79=AG$11,1,0)+IF($L79=AG$11,1,0)+IF($N79=AG$11,1,0)+IF($P79=AG$11,1,0)+IF($R79=AG$11,1,0)+IF($T79=AG$11,1,0)+IF($V79=AG$11,1,0)+IF($X79=AG$11,1,0)+IF($Z79=AG$11,1,0)+IF($AB79=AG$11,1,0)</f>
        <v>0</v>
      </c>
      <c r="AH79" s="58">
        <f>IF($F79=AH$11,1,0)+IF($H79=AH$11,1,0)+IF($J79=AH$11,1,0)+IF($L79=AH$11,1,0)+IF($N79=AH$11,1,0)+IF($P79=AH$11,1,0)+IF($R79=AH$11,1,0)+IF($T79=AH$11,1,0)+IF($V79=AH$11,1,0)+IF($X79=AH$11,1,0)+IF($Z79=AH$11,1,0)+IF($AB79=AH$11,1,0)</f>
        <v>0</v>
      </c>
      <c r="AI79" s="73">
        <f t="shared" si="2"/>
        <v>1</v>
      </c>
    </row>
    <row r="80" spans="1:35" ht="14" x14ac:dyDescent="0.25">
      <c r="A80" s="50">
        <v>0</v>
      </c>
      <c r="B80" s="211"/>
      <c r="C80" s="211"/>
      <c r="D80" s="215"/>
      <c r="E80" s="215"/>
      <c r="F80" s="212">
        <v>17</v>
      </c>
      <c r="G80" s="213"/>
      <c r="H80" s="212">
        <v>14</v>
      </c>
      <c r="I80" s="213"/>
      <c r="J80" s="212">
        <v>13</v>
      </c>
      <c r="K80" s="213"/>
      <c r="L80" s="212">
        <v>17</v>
      </c>
      <c r="M80" s="213"/>
      <c r="N80" s="212">
        <v>15</v>
      </c>
      <c r="O80" s="213"/>
      <c r="P80" s="212">
        <v>12</v>
      </c>
      <c r="Q80" s="213"/>
      <c r="R80" s="212">
        <v>17</v>
      </c>
      <c r="S80" s="213"/>
      <c r="T80" s="212">
        <v>14</v>
      </c>
      <c r="U80" s="213"/>
      <c r="V80" s="212">
        <v>18</v>
      </c>
      <c r="W80" s="213"/>
      <c r="X80" s="212">
        <v>16</v>
      </c>
      <c r="Y80" s="213"/>
      <c r="Z80" s="212">
        <v>13</v>
      </c>
      <c r="AA80" s="213"/>
      <c r="AB80" s="212">
        <v>18</v>
      </c>
      <c r="AC80" s="213"/>
      <c r="AD80" s="70"/>
      <c r="AE80" s="58"/>
      <c r="AF80" s="58"/>
      <c r="AG80" s="58"/>
      <c r="AH80" s="58"/>
      <c r="AI80" s="73">
        <f t="shared" si="2"/>
        <v>0</v>
      </c>
    </row>
    <row r="81" spans="1:35" ht="28" x14ac:dyDescent="0.25">
      <c r="A81" s="50">
        <v>1</v>
      </c>
      <c r="B81" s="210">
        <v>35</v>
      </c>
      <c r="C81" s="210">
        <v>8</v>
      </c>
      <c r="D81" s="214" t="s">
        <v>121</v>
      </c>
      <c r="E81" s="214" t="s">
        <v>102</v>
      </c>
      <c r="F81" s="38" t="s">
        <v>1</v>
      </c>
      <c r="G81" s="107">
        <f>VLOOKUP(F81,$H$263:$I$267,2,FALSE)</f>
        <v>1700</v>
      </c>
      <c r="H81" s="38" t="s">
        <v>1</v>
      </c>
      <c r="I81" s="107">
        <f>VLOOKUP(H81,$H$263:$I$267,2,FALSE)</f>
        <v>1700</v>
      </c>
      <c r="J81" s="38" t="s">
        <v>0</v>
      </c>
      <c r="K81" s="107">
        <f>VLOOKUP(J81,$H$263:$I$267,2,FALSE)</f>
        <v>4500</v>
      </c>
      <c r="L81" s="38" t="s">
        <v>1</v>
      </c>
      <c r="M81" s="107">
        <f>VLOOKUP(L81,$H$263:$I$267,2,FALSE)</f>
        <v>1700</v>
      </c>
      <c r="N81" s="38" t="s">
        <v>1</v>
      </c>
      <c r="O81" s="107">
        <f>VLOOKUP(N81,$H$263:$I$267,2,FALSE)</f>
        <v>1700</v>
      </c>
      <c r="P81" s="38" t="s">
        <v>0</v>
      </c>
      <c r="Q81" s="107">
        <f>VLOOKUP(P81,$H$263:$I$267,2,FALSE)</f>
        <v>4500</v>
      </c>
      <c r="R81" s="38" t="s">
        <v>1</v>
      </c>
      <c r="S81" s="107">
        <f>VLOOKUP(R81,$H$263:$I$267,2,FALSE)</f>
        <v>1700</v>
      </c>
      <c r="T81" s="38" t="s">
        <v>1</v>
      </c>
      <c r="U81" s="107">
        <f>VLOOKUP(T81,$H$263:$I$267,2,FALSE)</f>
        <v>1700</v>
      </c>
      <c r="V81" s="38" t="s">
        <v>148</v>
      </c>
      <c r="W81" s="107">
        <f>VLOOKUP(V81,$H$263:$I$267,2,FALSE)</f>
        <v>0</v>
      </c>
      <c r="X81" s="38" t="s">
        <v>1</v>
      </c>
      <c r="Y81" s="107">
        <f>VLOOKUP(X81,$H$263:$I$267,2,FALSE)</f>
        <v>1700</v>
      </c>
      <c r="Z81" s="38" t="s">
        <v>1</v>
      </c>
      <c r="AA81" s="107">
        <f>VLOOKUP(Z81,$H$263:$I$267,2,FALSE)</f>
        <v>1700</v>
      </c>
      <c r="AB81" s="38" t="s">
        <v>0</v>
      </c>
      <c r="AC81" s="107">
        <f>VLOOKUP(AB81,$H$263:$I$267,2,FALSE)</f>
        <v>4500</v>
      </c>
      <c r="AD81" s="51">
        <f>AC81+AA81+Y81+W81+U81+S81+Q81+O81+M81+K81+I81+G81</f>
        <v>27100</v>
      </c>
      <c r="AE81" s="58">
        <f>IF($F81=AE$11,1,0)+IF($H81=AE$11,1,0)+IF($J81=AE$11,1,0)+IF($L81=AE$11,1,0)+IF($N81=AE$11,1,0)+IF($P81=AE$11,1,0)+IF($R81=AE$11,1,0)+IF($T81=AE$11,1,0)+IF($V81=AE$11,1,0)+IF($X81=AE$11,1,0)+IF($Z81=AE$11,1,0)+IF($AB81=AE$11,1,0)</f>
        <v>8</v>
      </c>
      <c r="AF81" s="58">
        <f>IF($F81=AF$11,1,0)+IF($H81=AF$11,1,0)+IF($J81=AF$11,1,0)+IF($L81=AF$11,1,0)+IF($N81=AF$11,1,0)+IF($P81=AF$11,1,0)+IF($R81=AF$11,1,0)+IF($T81=AF$11,1,0)+IF($V81=AF$11,1,0)+IF($X81=AF$11,1,0)+IF($Z81=AF$11,1,0)+IF($AB81=AF$11,1,0)</f>
        <v>3</v>
      </c>
      <c r="AG81" s="58">
        <f>IF($F81=AG$11,1,0)+IF($H81=AG$11,1,0)+IF($J81=AG$11,1,0)+IF($L81=AG$11,1,0)+IF($N81=AG$11,1,0)+IF($P81=AG$11,1,0)+IF($R81=AG$11,1,0)+IF($T81=AG$11,1,0)+IF($V81=AG$11,1,0)+IF($X81=AG$11,1,0)+IF($Z81=AG$11,1,0)+IF($AB81=AG$11,1,0)</f>
        <v>0</v>
      </c>
      <c r="AH81" s="58">
        <f>IF($F81=AH$11,1,0)+IF($H81=AH$11,1,0)+IF($J81=AH$11,1,0)+IF($L81=AH$11,1,0)+IF($N81=AH$11,1,0)+IF($P81=AH$11,1,0)+IF($R81=AH$11,1,0)+IF($T81=AH$11,1,0)+IF($V81=AH$11,1,0)+IF($X81=AH$11,1,0)+IF($Z81=AH$11,1,0)+IF($AB81=AH$11,1,0)</f>
        <v>0</v>
      </c>
      <c r="AI81" s="73">
        <f t="shared" si="2"/>
        <v>1</v>
      </c>
    </row>
    <row r="82" spans="1:35" ht="14" x14ac:dyDescent="0.25">
      <c r="A82" s="50">
        <v>0</v>
      </c>
      <c r="B82" s="211"/>
      <c r="C82" s="211"/>
      <c r="D82" s="215"/>
      <c r="E82" s="215"/>
      <c r="F82" s="212">
        <v>18</v>
      </c>
      <c r="G82" s="213"/>
      <c r="H82" s="212">
        <v>15</v>
      </c>
      <c r="I82" s="213"/>
      <c r="J82" s="212">
        <v>14</v>
      </c>
      <c r="K82" s="213"/>
      <c r="L82" s="212">
        <v>18</v>
      </c>
      <c r="M82" s="213"/>
      <c r="N82" s="212">
        <v>16</v>
      </c>
      <c r="O82" s="213"/>
      <c r="P82" s="212">
        <v>13</v>
      </c>
      <c r="Q82" s="213"/>
      <c r="R82" s="212">
        <v>18</v>
      </c>
      <c r="S82" s="213"/>
      <c r="T82" s="212">
        <v>15</v>
      </c>
      <c r="U82" s="213"/>
      <c r="V82" s="212">
        <v>19</v>
      </c>
      <c r="W82" s="213"/>
      <c r="X82" s="212">
        <v>17</v>
      </c>
      <c r="Y82" s="213"/>
      <c r="Z82" s="212">
        <v>14</v>
      </c>
      <c r="AA82" s="213"/>
      <c r="AB82" s="212">
        <v>19</v>
      </c>
      <c r="AC82" s="213"/>
      <c r="AD82" s="70"/>
      <c r="AE82" s="58"/>
      <c r="AF82" s="58"/>
      <c r="AG82" s="58"/>
      <c r="AH82" s="58"/>
      <c r="AI82" s="73">
        <f t="shared" si="2"/>
        <v>0</v>
      </c>
    </row>
    <row r="83" spans="1:35" ht="14" x14ac:dyDescent="0.25">
      <c r="A83" s="50">
        <v>1</v>
      </c>
      <c r="B83" s="210">
        <v>36</v>
      </c>
      <c r="C83" s="210">
        <v>9</v>
      </c>
      <c r="D83" s="214" t="s">
        <v>121</v>
      </c>
      <c r="E83" s="214" t="s">
        <v>99</v>
      </c>
      <c r="F83" s="38" t="s">
        <v>1</v>
      </c>
      <c r="G83" s="107">
        <f>VLOOKUP(F83,$H$268:$I$273,2,FALSE)</f>
        <v>400</v>
      </c>
      <c r="H83" s="38" t="s">
        <v>0</v>
      </c>
      <c r="I83" s="107">
        <f>VLOOKUP(H83,$H$268:$I$273,2,FALSE)</f>
        <v>600</v>
      </c>
      <c r="J83" s="38" t="s">
        <v>1</v>
      </c>
      <c r="K83" s="107">
        <f>VLOOKUP(J83,$H$268:$I$273,2,FALSE)</f>
        <v>400</v>
      </c>
      <c r="L83" s="38" t="s">
        <v>1</v>
      </c>
      <c r="M83" s="107">
        <f>VLOOKUP(L83,$H$268:$I$273,2,FALSE)</f>
        <v>400</v>
      </c>
      <c r="N83" s="38" t="s">
        <v>0</v>
      </c>
      <c r="O83" s="107">
        <f>VLOOKUP(N83,$H$268:$I$273,2,FALSE)</f>
        <v>600</v>
      </c>
      <c r="P83" s="38" t="s">
        <v>1</v>
      </c>
      <c r="Q83" s="107">
        <f>VLOOKUP(P83,$H$268:$I$273,2,FALSE)</f>
        <v>400</v>
      </c>
      <c r="R83" s="38" t="s">
        <v>1</v>
      </c>
      <c r="S83" s="107">
        <f>VLOOKUP(R83,$H$268:$I$273,2,FALSE)</f>
        <v>400</v>
      </c>
      <c r="T83" s="38" t="s">
        <v>0</v>
      </c>
      <c r="U83" s="107">
        <f>VLOOKUP(T83,$H$268:$I$273,2,FALSE)</f>
        <v>600</v>
      </c>
      <c r="V83" s="38" t="s">
        <v>1</v>
      </c>
      <c r="W83" s="107">
        <f>VLOOKUP(V83,$H$268:$I$273,2,FALSE)</f>
        <v>400</v>
      </c>
      <c r="X83" s="38" t="s">
        <v>1</v>
      </c>
      <c r="Y83" s="107">
        <f>VLOOKUP(X83,$H$268:$I$273,2,FALSE)</f>
        <v>400</v>
      </c>
      <c r="Z83" s="38" t="s">
        <v>0</v>
      </c>
      <c r="AA83" s="107">
        <f>VLOOKUP(Z83,$H$268:$I$273,2,FALSE)</f>
        <v>600</v>
      </c>
      <c r="AB83" s="38" t="s">
        <v>1</v>
      </c>
      <c r="AC83" s="107">
        <f>VLOOKUP(AB83,$H$268:$I$273,2,FALSE)</f>
        <v>400</v>
      </c>
      <c r="AD83" s="51">
        <f>AC83+AA83+Y83+W83+U83+S83+Q83+O83+M83+K83+I83+G83</f>
        <v>5600</v>
      </c>
      <c r="AE83" s="58">
        <f>IF($F83=AE$11,1,0)+IF($H83=AE$11,1,0)+IF($J83=AE$11,1,0)+IF($L83=AE$11,1,0)+IF($N83=AE$11,1,0)+IF($P83=AE$11,1,0)+IF($R83=AE$11,1,0)+IF($T83=AE$11,1,0)+IF($V83=AE$11,1,0)+IF($X83=AE$11,1,0)+IF($Z83=AE$11,1,0)+IF($AB83=AE$11,1,0)</f>
        <v>8</v>
      </c>
      <c r="AF83" s="58">
        <f>IF($F83=AF$11,1,0)+IF($H83=AF$11,1,0)+IF($J83=AF$11,1,0)+IF($L83=AF$11,1,0)+IF($N83=AF$11,1,0)+IF($P83=AF$11,1,0)+IF($R83=AF$11,1,0)+IF($T83=AF$11,1,0)+IF($V83=AF$11,1,0)+IF($X83=AF$11,1,0)+IF($Z83=AF$11,1,0)+IF($AB83=AF$11,1,0)</f>
        <v>4</v>
      </c>
      <c r="AG83" s="58">
        <f>IF($F83=AG$11,1,0)+IF($H83=AG$11,1,0)+IF($J83=AG$11,1,0)+IF($L83=AG$11,1,0)+IF($N83=AG$11,1,0)+IF($P83=AG$11,1,0)+IF($R83=AG$11,1,0)+IF($T83=AG$11,1,0)+IF($V83=AG$11,1,0)+IF($X83=AG$11,1,0)+IF($Z83=AG$11,1,0)+IF($AB83=AG$11,1,0)</f>
        <v>0</v>
      </c>
      <c r="AH83" s="58">
        <f>IF($F83=AH$11,1,0)+IF($H83=AH$11,1,0)+IF($J83=AH$11,1,0)+IF($L83=AH$11,1,0)+IF($N83=AH$11,1,0)+IF($P83=AH$11,1,0)+IF($R83=AH$11,1,0)+IF($T83=AH$11,1,0)+IF($V83=AH$11,1,0)+IF($X83=AH$11,1,0)+IF($Z83=AH$11,1,0)+IF($AB83=AH$11,1,0)</f>
        <v>0</v>
      </c>
      <c r="AI83" s="73">
        <f t="shared" si="2"/>
        <v>0</v>
      </c>
    </row>
    <row r="84" spans="1:35" ht="14" x14ac:dyDescent="0.25">
      <c r="A84" s="50">
        <v>0</v>
      </c>
      <c r="B84" s="211"/>
      <c r="C84" s="211"/>
      <c r="D84" s="215"/>
      <c r="E84" s="215"/>
      <c r="F84" s="212">
        <v>18</v>
      </c>
      <c r="G84" s="213"/>
      <c r="H84" s="212">
        <v>15</v>
      </c>
      <c r="I84" s="213"/>
      <c r="J84" s="212">
        <v>14</v>
      </c>
      <c r="K84" s="213"/>
      <c r="L84" s="212">
        <v>18</v>
      </c>
      <c r="M84" s="213"/>
      <c r="N84" s="212">
        <v>16</v>
      </c>
      <c r="O84" s="213"/>
      <c r="P84" s="212">
        <v>13</v>
      </c>
      <c r="Q84" s="213"/>
      <c r="R84" s="212">
        <v>18</v>
      </c>
      <c r="S84" s="213"/>
      <c r="T84" s="212">
        <v>15</v>
      </c>
      <c r="U84" s="213"/>
      <c r="V84" s="212">
        <v>19</v>
      </c>
      <c r="W84" s="213"/>
      <c r="X84" s="212">
        <v>17</v>
      </c>
      <c r="Y84" s="213"/>
      <c r="Z84" s="212">
        <v>14</v>
      </c>
      <c r="AA84" s="213"/>
      <c r="AB84" s="212">
        <v>19</v>
      </c>
      <c r="AC84" s="213"/>
      <c r="AD84" s="70"/>
      <c r="AE84" s="58"/>
      <c r="AF84" s="58"/>
      <c r="AG84" s="58"/>
      <c r="AH84" s="58"/>
      <c r="AI84" s="73">
        <f t="shared" si="2"/>
        <v>0</v>
      </c>
    </row>
    <row r="85" spans="1:35" ht="14" x14ac:dyDescent="0.25">
      <c r="A85" s="50">
        <v>1</v>
      </c>
      <c r="B85" s="210">
        <v>37</v>
      </c>
      <c r="C85" s="210">
        <v>9</v>
      </c>
      <c r="D85" s="214" t="s">
        <v>121</v>
      </c>
      <c r="E85" s="214" t="s">
        <v>101</v>
      </c>
      <c r="F85" s="38" t="s">
        <v>1</v>
      </c>
      <c r="G85" s="107">
        <f>VLOOKUP(F85,$H$268:$I$273,2,FALSE)</f>
        <v>400</v>
      </c>
      <c r="H85" s="38" t="s">
        <v>0</v>
      </c>
      <c r="I85" s="107">
        <f>VLOOKUP(H85,$H$268:$I$273,2,FALSE)</f>
        <v>600</v>
      </c>
      <c r="J85" s="38" t="s">
        <v>1</v>
      </c>
      <c r="K85" s="107">
        <f>VLOOKUP(J85,$H$268:$I$273,2,FALSE)</f>
        <v>400</v>
      </c>
      <c r="L85" s="38" t="s">
        <v>1</v>
      </c>
      <c r="M85" s="107">
        <f>VLOOKUP(L85,$H$268:$I$273,2,FALSE)</f>
        <v>400</v>
      </c>
      <c r="N85" s="38" t="s">
        <v>0</v>
      </c>
      <c r="O85" s="107">
        <f>VLOOKUP(N85,$H$268:$I$273,2,FALSE)</f>
        <v>600</v>
      </c>
      <c r="P85" s="38" t="s">
        <v>1</v>
      </c>
      <c r="Q85" s="107">
        <f>VLOOKUP(P85,$H$268:$I$273,2,FALSE)</f>
        <v>400</v>
      </c>
      <c r="R85" s="38" t="s">
        <v>1</v>
      </c>
      <c r="S85" s="107">
        <f>VLOOKUP(R85,$H$268:$I$273,2,FALSE)</f>
        <v>400</v>
      </c>
      <c r="T85" s="38" t="s">
        <v>0</v>
      </c>
      <c r="U85" s="107">
        <f>VLOOKUP(T85,$H$268:$I$273,2,FALSE)</f>
        <v>600</v>
      </c>
      <c r="V85" s="38" t="s">
        <v>1</v>
      </c>
      <c r="W85" s="107">
        <f>VLOOKUP(V85,$H$268:$I$273,2,FALSE)</f>
        <v>400</v>
      </c>
      <c r="X85" s="38" t="s">
        <v>1</v>
      </c>
      <c r="Y85" s="107">
        <f>VLOOKUP(X85,$H$268:$I$273,2,FALSE)</f>
        <v>400</v>
      </c>
      <c r="Z85" s="38" t="s">
        <v>0</v>
      </c>
      <c r="AA85" s="107">
        <f>VLOOKUP(Z85,$H$268:$I$273,2,FALSE)</f>
        <v>600</v>
      </c>
      <c r="AB85" s="38" t="s">
        <v>1</v>
      </c>
      <c r="AC85" s="107">
        <f>VLOOKUP(AB85,$H$268:$I$273,2,FALSE)</f>
        <v>400</v>
      </c>
      <c r="AD85" s="51">
        <f>AC85+AA85+Y85+W85+U85+S85+Q85+O85+M85+K85+I85+G85</f>
        <v>5600</v>
      </c>
      <c r="AE85" s="58">
        <f>IF($F85=AE$11,1,0)+IF($H85=AE$11,1,0)+IF($J85=AE$11,1,0)+IF($L85=AE$11,1,0)+IF($N85=AE$11,1,0)+IF($P85=AE$11,1,0)+IF($R85=AE$11,1,0)+IF($T85=AE$11,1,0)+IF($V85=AE$11,1,0)+IF($X85=AE$11,1,0)+IF($Z85=AE$11,1,0)+IF($AB85=AE$11,1,0)</f>
        <v>8</v>
      </c>
      <c r="AF85" s="58">
        <f>IF($F85=AF$11,1,0)+IF($H85=AF$11,1,0)+IF($J85=AF$11,1,0)+IF($L85=AF$11,1,0)+IF($N85=AF$11,1,0)+IF($P85=AF$11,1,0)+IF($R85=AF$11,1,0)+IF($T85=AF$11,1,0)+IF($V85=AF$11,1,0)+IF($X85=AF$11,1,0)+IF($Z85=AF$11,1,0)+IF($AB85=AF$11,1,0)</f>
        <v>4</v>
      </c>
      <c r="AG85" s="58">
        <f>IF($F85=AG$11,1,0)+IF($H85=AG$11,1,0)+IF($J85=AG$11,1,0)+IF($L85=AG$11,1,0)+IF($N85=AG$11,1,0)+IF($P85=AG$11,1,0)+IF($R85=AG$11,1,0)+IF($T85=AG$11,1,0)+IF($V85=AG$11,1,0)+IF($X85=AG$11,1,0)+IF($Z85=AG$11,1,0)+IF($AB85=AG$11,1,0)</f>
        <v>0</v>
      </c>
      <c r="AH85" s="58">
        <f>IF($F85=AH$11,1,0)+IF($H85=AH$11,1,0)+IF($J85=AH$11,1,0)+IF($L85=AH$11,1,0)+IF($N85=AH$11,1,0)+IF($P85=AH$11,1,0)+IF($R85=AH$11,1,0)+IF($T85=AH$11,1,0)+IF($V85=AH$11,1,0)+IF($X85=AH$11,1,0)+IF($Z85=AH$11,1,0)+IF($AB85=AH$11,1,0)</f>
        <v>0</v>
      </c>
      <c r="AI85" s="73">
        <f t="shared" si="2"/>
        <v>0</v>
      </c>
    </row>
    <row r="86" spans="1:35" ht="14" x14ac:dyDescent="0.25">
      <c r="A86" s="50">
        <v>0</v>
      </c>
      <c r="B86" s="211"/>
      <c r="C86" s="211"/>
      <c r="D86" s="215"/>
      <c r="E86" s="215"/>
      <c r="F86" s="212">
        <v>18</v>
      </c>
      <c r="G86" s="213"/>
      <c r="H86" s="212">
        <v>15</v>
      </c>
      <c r="I86" s="213"/>
      <c r="J86" s="212">
        <v>14</v>
      </c>
      <c r="K86" s="213"/>
      <c r="L86" s="212">
        <v>18</v>
      </c>
      <c r="M86" s="213"/>
      <c r="N86" s="212">
        <v>16</v>
      </c>
      <c r="O86" s="213"/>
      <c r="P86" s="212">
        <v>13</v>
      </c>
      <c r="Q86" s="213"/>
      <c r="R86" s="212">
        <v>18</v>
      </c>
      <c r="S86" s="213"/>
      <c r="T86" s="212">
        <v>15</v>
      </c>
      <c r="U86" s="213"/>
      <c r="V86" s="212">
        <v>19</v>
      </c>
      <c r="W86" s="213"/>
      <c r="X86" s="212">
        <v>17</v>
      </c>
      <c r="Y86" s="213"/>
      <c r="Z86" s="212">
        <v>14</v>
      </c>
      <c r="AA86" s="213"/>
      <c r="AB86" s="212">
        <v>19</v>
      </c>
      <c r="AC86" s="213"/>
      <c r="AD86" s="70"/>
      <c r="AE86" s="58"/>
      <c r="AF86" s="58"/>
      <c r="AG86" s="58"/>
      <c r="AH86" s="58"/>
      <c r="AI86" s="73">
        <f t="shared" si="2"/>
        <v>0</v>
      </c>
    </row>
    <row r="87" spans="1:35" ht="14" x14ac:dyDescent="0.25">
      <c r="A87" s="50">
        <v>1</v>
      </c>
      <c r="B87" s="210">
        <v>38</v>
      </c>
      <c r="C87" s="210">
        <v>9</v>
      </c>
      <c r="D87" s="214" t="s">
        <v>121</v>
      </c>
      <c r="E87" s="214" t="s">
        <v>100</v>
      </c>
      <c r="F87" s="38" t="s">
        <v>1</v>
      </c>
      <c r="G87" s="107">
        <f>VLOOKUP(F87,$H$268:$I$273,2,FALSE)</f>
        <v>400</v>
      </c>
      <c r="H87" s="38" t="s">
        <v>0</v>
      </c>
      <c r="I87" s="107">
        <f>VLOOKUP(H87,$H$268:$I$273,2,FALSE)</f>
        <v>600</v>
      </c>
      <c r="J87" s="38" t="s">
        <v>1</v>
      </c>
      <c r="K87" s="107">
        <f>VLOOKUP(J87,$H$268:$I$273,2,FALSE)</f>
        <v>400</v>
      </c>
      <c r="L87" s="38" t="s">
        <v>1</v>
      </c>
      <c r="M87" s="107">
        <f>VLOOKUP(L87,$H$268:$I$273,2,FALSE)</f>
        <v>400</v>
      </c>
      <c r="N87" s="38" t="s">
        <v>0</v>
      </c>
      <c r="O87" s="107">
        <f>VLOOKUP(N87,$H$268:$I$273,2,FALSE)</f>
        <v>600</v>
      </c>
      <c r="P87" s="38" t="s">
        <v>1</v>
      </c>
      <c r="Q87" s="107">
        <f>VLOOKUP(P87,$H$268:$I$273,2,FALSE)</f>
        <v>400</v>
      </c>
      <c r="R87" s="38" t="s">
        <v>1</v>
      </c>
      <c r="S87" s="107">
        <f>VLOOKUP(R87,$H$268:$I$273,2,FALSE)</f>
        <v>400</v>
      </c>
      <c r="T87" s="38" t="s">
        <v>0</v>
      </c>
      <c r="U87" s="107">
        <f>VLOOKUP(T87,$H$268:$I$273,2,FALSE)</f>
        <v>600</v>
      </c>
      <c r="V87" s="38" t="s">
        <v>1</v>
      </c>
      <c r="W87" s="107">
        <f>VLOOKUP(V87,$H$268:$I$273,2,FALSE)</f>
        <v>400</v>
      </c>
      <c r="X87" s="38" t="s">
        <v>1</v>
      </c>
      <c r="Y87" s="107">
        <f>VLOOKUP(X87,$H$268:$I$273,2,FALSE)</f>
        <v>400</v>
      </c>
      <c r="Z87" s="38" t="s">
        <v>0</v>
      </c>
      <c r="AA87" s="107">
        <f>VLOOKUP(Z87,$H$268:$I$273,2,FALSE)</f>
        <v>600</v>
      </c>
      <c r="AB87" s="38" t="s">
        <v>1</v>
      </c>
      <c r="AC87" s="107">
        <f>VLOOKUP(AB87,$H$268:$I$273,2,FALSE)</f>
        <v>400</v>
      </c>
      <c r="AD87" s="51">
        <f>AC87+AA87+Y87+W87+U87+S87+Q87+O87+M87+K87+I87+G87</f>
        <v>5600</v>
      </c>
      <c r="AE87" s="58">
        <f>IF($F87=AE$11,1,0)+IF($H87=AE$11,1,0)+IF($J87=AE$11,1,0)+IF($L87=AE$11,1,0)+IF($N87=AE$11,1,0)+IF($P87=AE$11,1,0)+IF($R87=AE$11,1,0)+IF($T87=AE$11,1,0)+IF($V87=AE$11,1,0)+IF($X87=AE$11,1,0)+IF($Z87=AE$11,1,0)+IF($AB87=AE$11,1,0)</f>
        <v>8</v>
      </c>
      <c r="AF87" s="58">
        <f>IF($F87=AF$11,1,0)+IF($H87=AF$11,1,0)+IF($J87=AF$11,1,0)+IF($L87=AF$11,1,0)+IF($N87=AF$11,1,0)+IF($P87=AF$11,1,0)+IF($R87=AF$11,1,0)+IF($T87=AF$11,1,0)+IF($V87=AF$11,1,0)+IF($X87=AF$11,1,0)+IF($Z87=AF$11,1,0)+IF($AB87=AF$11,1,0)</f>
        <v>4</v>
      </c>
      <c r="AG87" s="58">
        <f>IF($F87=AG$11,1,0)+IF($H87=AG$11,1,0)+IF($J87=AG$11,1,0)+IF($L87=AG$11,1,0)+IF($N87=AG$11,1,0)+IF($P87=AG$11,1,0)+IF($R87=AG$11,1,0)+IF($T87=AG$11,1,0)+IF($V87=AG$11,1,0)+IF($X87=AG$11,1,0)+IF($Z87=AG$11,1,0)+IF($AB87=AG$11,1,0)</f>
        <v>0</v>
      </c>
      <c r="AH87" s="58">
        <f>IF($F87=AH$11,1,0)+IF($H87=AH$11,1,0)+IF($J87=AH$11,1,0)+IF($L87=AH$11,1,0)+IF($N87=AH$11,1,0)+IF($P87=AH$11,1,0)+IF($R87=AH$11,1,0)+IF($T87=AH$11,1,0)+IF($V87=AH$11,1,0)+IF($X87=AH$11,1,0)+IF($Z87=AH$11,1,0)+IF($AB87=AH$11,1,0)</f>
        <v>0</v>
      </c>
      <c r="AI87" s="73">
        <f t="shared" si="2"/>
        <v>0</v>
      </c>
    </row>
    <row r="88" spans="1:35" ht="14" x14ac:dyDescent="0.25">
      <c r="A88" s="50">
        <v>0</v>
      </c>
      <c r="B88" s="211"/>
      <c r="C88" s="211"/>
      <c r="D88" s="215"/>
      <c r="E88" s="215"/>
      <c r="F88" s="212">
        <v>18</v>
      </c>
      <c r="G88" s="213"/>
      <c r="H88" s="212">
        <v>15</v>
      </c>
      <c r="I88" s="213"/>
      <c r="J88" s="212">
        <v>14</v>
      </c>
      <c r="K88" s="213"/>
      <c r="L88" s="212">
        <v>18</v>
      </c>
      <c r="M88" s="213"/>
      <c r="N88" s="212">
        <v>16</v>
      </c>
      <c r="O88" s="213"/>
      <c r="P88" s="212">
        <v>13</v>
      </c>
      <c r="Q88" s="213"/>
      <c r="R88" s="212">
        <v>18</v>
      </c>
      <c r="S88" s="213"/>
      <c r="T88" s="212">
        <v>15</v>
      </c>
      <c r="U88" s="213"/>
      <c r="V88" s="212">
        <v>19</v>
      </c>
      <c r="W88" s="213"/>
      <c r="X88" s="212">
        <v>17</v>
      </c>
      <c r="Y88" s="213"/>
      <c r="Z88" s="212">
        <v>14</v>
      </c>
      <c r="AA88" s="213"/>
      <c r="AB88" s="212">
        <v>19</v>
      </c>
      <c r="AC88" s="213"/>
      <c r="AD88" s="70"/>
      <c r="AE88" s="58"/>
      <c r="AF88" s="58"/>
      <c r="AG88" s="58"/>
      <c r="AH88" s="58"/>
      <c r="AI88" s="73">
        <f t="shared" si="2"/>
        <v>0</v>
      </c>
    </row>
    <row r="89" spans="1:35" ht="14" x14ac:dyDescent="0.25">
      <c r="A89" s="50">
        <v>1</v>
      </c>
      <c r="B89" s="210">
        <v>39</v>
      </c>
      <c r="C89" s="210">
        <v>9</v>
      </c>
      <c r="D89" s="214" t="s">
        <v>121</v>
      </c>
      <c r="E89" s="214" t="s">
        <v>98</v>
      </c>
      <c r="F89" s="38" t="s">
        <v>1</v>
      </c>
      <c r="G89" s="107">
        <f>VLOOKUP(F89,$H$268:$I$273,2,FALSE)</f>
        <v>400</v>
      </c>
      <c r="H89" s="38" t="s">
        <v>0</v>
      </c>
      <c r="I89" s="107">
        <f>VLOOKUP(H89,$H$268:$I$273,2,FALSE)</f>
        <v>600</v>
      </c>
      <c r="J89" s="38" t="s">
        <v>1</v>
      </c>
      <c r="K89" s="107">
        <f>VLOOKUP(J89,$H$268:$I$273,2,FALSE)</f>
        <v>400</v>
      </c>
      <c r="L89" s="38" t="s">
        <v>1</v>
      </c>
      <c r="M89" s="107">
        <f>VLOOKUP(L89,$H$268:$I$273,2,FALSE)</f>
        <v>400</v>
      </c>
      <c r="N89" s="38" t="s">
        <v>0</v>
      </c>
      <c r="O89" s="107">
        <f>VLOOKUP(N89,$H$268:$I$273,2,FALSE)</f>
        <v>600</v>
      </c>
      <c r="P89" s="38" t="s">
        <v>1</v>
      </c>
      <c r="Q89" s="107">
        <f>VLOOKUP(P89,$H$268:$I$273,2,FALSE)</f>
        <v>400</v>
      </c>
      <c r="R89" s="38" t="s">
        <v>1</v>
      </c>
      <c r="S89" s="107">
        <f>VLOOKUP(R89,$H$268:$I$273,2,FALSE)</f>
        <v>400</v>
      </c>
      <c r="T89" s="38" t="s">
        <v>0</v>
      </c>
      <c r="U89" s="107">
        <f>VLOOKUP(T89,$H$268:$I$273,2,FALSE)</f>
        <v>600</v>
      </c>
      <c r="V89" s="38" t="s">
        <v>1</v>
      </c>
      <c r="W89" s="107">
        <f>VLOOKUP(V89,$H$268:$I$273,2,FALSE)</f>
        <v>400</v>
      </c>
      <c r="X89" s="38" t="s">
        <v>1</v>
      </c>
      <c r="Y89" s="107">
        <f>VLOOKUP(X89,$H$268:$I$273,2,FALSE)</f>
        <v>400</v>
      </c>
      <c r="Z89" s="38" t="s">
        <v>0</v>
      </c>
      <c r="AA89" s="107">
        <f>VLOOKUP(Z89,$H$268:$I$273,2,FALSE)</f>
        <v>600</v>
      </c>
      <c r="AB89" s="38" t="s">
        <v>1</v>
      </c>
      <c r="AC89" s="107">
        <f>VLOOKUP(AB89,$H$268:$I$273,2,FALSE)</f>
        <v>400</v>
      </c>
      <c r="AD89" s="51">
        <f>AC89+AA89+Y89+W89+U89+S89+Q89+O89+M89+K89+I89+G89</f>
        <v>5600</v>
      </c>
      <c r="AE89" s="58">
        <f>IF($F89=AE$11,1,0)+IF($H89=AE$11,1,0)+IF($J89=AE$11,1,0)+IF($L89=AE$11,1,0)+IF($N89=AE$11,1,0)+IF($P89=AE$11,1,0)+IF($R89=AE$11,1,0)+IF($T89=AE$11,1,0)+IF($V89=AE$11,1,0)+IF($X89=AE$11,1,0)+IF($Z89=AE$11,1,0)+IF($AB89=AE$11,1,0)</f>
        <v>8</v>
      </c>
      <c r="AF89" s="58">
        <f>IF($F89=AF$11,1,0)+IF($H89=AF$11,1,0)+IF($J89=AF$11,1,0)+IF($L89=AF$11,1,0)+IF($N89=AF$11,1,0)+IF($P89=AF$11,1,0)+IF($R89=AF$11,1,0)+IF($T89=AF$11,1,0)+IF($V89=AF$11,1,0)+IF($X89=AF$11,1,0)+IF($Z89=AF$11,1,0)+IF($AB89=AF$11,1,0)</f>
        <v>4</v>
      </c>
      <c r="AG89" s="58">
        <f>IF($F89=AG$11,1,0)+IF($H89=AG$11,1,0)+IF($J89=AG$11,1,0)+IF($L89=AG$11,1,0)+IF($N89=AG$11,1,0)+IF($P89=AG$11,1,0)+IF($R89=AG$11,1,0)+IF($T89=AG$11,1,0)+IF($V89=AG$11,1,0)+IF($X89=AG$11,1,0)+IF($Z89=AG$11,1,0)+IF($AB89=AG$11,1,0)</f>
        <v>0</v>
      </c>
      <c r="AH89" s="58">
        <f>IF($F89=AH$11,1,0)+IF($H89=AH$11,1,0)+IF($J89=AH$11,1,0)+IF($L89=AH$11,1,0)+IF($N89=AH$11,1,0)+IF($P89=AH$11,1,0)+IF($R89=AH$11,1,0)+IF($T89=AH$11,1,0)+IF($V89=AH$11,1,0)+IF($X89=AH$11,1,0)+IF($Z89=AH$11,1,0)+IF($AB89=AH$11,1,0)</f>
        <v>0</v>
      </c>
      <c r="AI89" s="73">
        <f t="shared" si="2"/>
        <v>0</v>
      </c>
    </row>
    <row r="90" spans="1:35" ht="14" x14ac:dyDescent="0.25">
      <c r="A90" s="50">
        <v>0</v>
      </c>
      <c r="B90" s="211"/>
      <c r="C90" s="211"/>
      <c r="D90" s="215"/>
      <c r="E90" s="215"/>
      <c r="F90" s="212">
        <v>18</v>
      </c>
      <c r="G90" s="213"/>
      <c r="H90" s="212">
        <v>15</v>
      </c>
      <c r="I90" s="213"/>
      <c r="J90" s="212">
        <v>14</v>
      </c>
      <c r="K90" s="213"/>
      <c r="L90" s="212">
        <v>18</v>
      </c>
      <c r="M90" s="213"/>
      <c r="N90" s="212">
        <v>16</v>
      </c>
      <c r="O90" s="213"/>
      <c r="P90" s="212">
        <v>13</v>
      </c>
      <c r="Q90" s="213"/>
      <c r="R90" s="212">
        <v>18</v>
      </c>
      <c r="S90" s="213"/>
      <c r="T90" s="212">
        <v>15</v>
      </c>
      <c r="U90" s="213"/>
      <c r="V90" s="212">
        <v>19</v>
      </c>
      <c r="W90" s="213"/>
      <c r="X90" s="212">
        <v>17</v>
      </c>
      <c r="Y90" s="213"/>
      <c r="Z90" s="212">
        <v>14</v>
      </c>
      <c r="AA90" s="213"/>
      <c r="AB90" s="212">
        <v>19</v>
      </c>
      <c r="AC90" s="213"/>
      <c r="AD90" s="70"/>
      <c r="AE90" s="58"/>
      <c r="AF90" s="58"/>
      <c r="AG90" s="58"/>
      <c r="AH90" s="58"/>
      <c r="AI90" s="73">
        <f t="shared" si="2"/>
        <v>0</v>
      </c>
    </row>
    <row r="91" spans="1:35" ht="28" x14ac:dyDescent="0.25">
      <c r="A91" s="50">
        <v>1</v>
      </c>
      <c r="B91" s="210">
        <v>40</v>
      </c>
      <c r="C91" s="210">
        <v>9</v>
      </c>
      <c r="D91" s="214" t="s">
        <v>121</v>
      </c>
      <c r="E91" s="214" t="s">
        <v>97</v>
      </c>
      <c r="F91" s="38" t="s">
        <v>1</v>
      </c>
      <c r="G91" s="107">
        <f>VLOOKUP(F91,$H$268:$I$273,2,FALSE)</f>
        <v>400</v>
      </c>
      <c r="H91" s="38" t="s">
        <v>0</v>
      </c>
      <c r="I91" s="107">
        <f>VLOOKUP(H91,$H$268:$I$273,2,FALSE)</f>
        <v>600</v>
      </c>
      <c r="J91" s="38" t="s">
        <v>1</v>
      </c>
      <c r="K91" s="107">
        <f>VLOOKUP(J91,$H$268:$I$273,2,FALSE)</f>
        <v>400</v>
      </c>
      <c r="L91" s="38" t="s">
        <v>1</v>
      </c>
      <c r="M91" s="107">
        <f>VLOOKUP(L91,$H$268:$I$273,2,FALSE)</f>
        <v>400</v>
      </c>
      <c r="N91" s="38" t="s">
        <v>0</v>
      </c>
      <c r="O91" s="107">
        <f>VLOOKUP(N91,$H$268:$I$273,2,FALSE)</f>
        <v>600</v>
      </c>
      <c r="P91" s="38" t="s">
        <v>1</v>
      </c>
      <c r="Q91" s="107">
        <f>VLOOKUP(P91,$H$268:$I$273,2,FALSE)</f>
        <v>400</v>
      </c>
      <c r="R91" s="38" t="s">
        <v>1</v>
      </c>
      <c r="S91" s="107">
        <f>VLOOKUP(R91,$H$268:$I$273,2,FALSE)</f>
        <v>400</v>
      </c>
      <c r="T91" s="38" t="s">
        <v>148</v>
      </c>
      <c r="U91" s="107">
        <f>VLOOKUP(T91,$H$268:$I$273,2,FALSE)</f>
        <v>0</v>
      </c>
      <c r="V91" s="38" t="s">
        <v>1</v>
      </c>
      <c r="W91" s="107">
        <f>VLOOKUP(V91,$H$268:$I$273,2,FALSE)</f>
        <v>400</v>
      </c>
      <c r="X91" s="38" t="s">
        <v>1</v>
      </c>
      <c r="Y91" s="107">
        <f>VLOOKUP(X91,$H$268:$I$273,2,FALSE)</f>
        <v>400</v>
      </c>
      <c r="Z91" s="38" t="s">
        <v>0</v>
      </c>
      <c r="AA91" s="107">
        <f>VLOOKUP(Z91,$H$268:$I$273,2,FALSE)</f>
        <v>600</v>
      </c>
      <c r="AB91" s="38" t="s">
        <v>1</v>
      </c>
      <c r="AC91" s="107">
        <f>VLOOKUP(AB91,$H$268:$I$273,2,FALSE)</f>
        <v>400</v>
      </c>
      <c r="AD91" s="51">
        <f>AC91+AA91+Y91+W91+U91+S91+Q91+O91+M91+K91+I91+G91</f>
        <v>5000</v>
      </c>
      <c r="AE91" s="58">
        <f>IF($F91=AE$11,1,0)+IF($H91=AE$11,1,0)+IF($J91=AE$11,1,0)+IF($L91=AE$11,1,0)+IF($N91=AE$11,1,0)+IF($P91=AE$11,1,0)+IF($R91=AE$11,1,0)+IF($T91=AE$11,1,0)+IF($V91=AE$11,1,0)+IF($X91=AE$11,1,0)+IF($Z91=AE$11,1,0)+IF($AB91=AE$11,1,0)</f>
        <v>8</v>
      </c>
      <c r="AF91" s="58">
        <f>IF($F91=AF$11,1,0)+IF($H91=AF$11,1,0)+IF($J91=AF$11,1,0)+IF($L91=AF$11,1,0)+IF($N91=AF$11,1,0)+IF($P91=AF$11,1,0)+IF($R91=AF$11,1,0)+IF($T91=AF$11,1,0)+IF($V91=AF$11,1,0)+IF($X91=AF$11,1,0)+IF($Z91=AF$11,1,0)+IF($AB91=AF$11,1,0)</f>
        <v>3</v>
      </c>
      <c r="AG91" s="58">
        <f>IF($F91=AG$11,1,0)+IF($H91=AG$11,1,0)+IF($J91=AG$11,1,0)+IF($L91=AG$11,1,0)+IF($N91=AG$11,1,0)+IF($P91=AG$11,1,0)+IF($R91=AG$11,1,0)+IF($T91=AG$11,1,0)+IF($V91=AG$11,1,0)+IF($X91=AG$11,1,0)+IF($Z91=AG$11,1,0)+IF($AB91=AG$11,1,0)</f>
        <v>0</v>
      </c>
      <c r="AH91" s="58">
        <f>IF($F91=AH$11,1,0)+IF($H91=AH$11,1,0)+IF($J91=AH$11,1,0)+IF($L91=AH$11,1,0)+IF($N91=AH$11,1,0)+IF($P91=AH$11,1,0)+IF($R91=AH$11,1,0)+IF($T91=AH$11,1,0)+IF($V91=AH$11,1,0)+IF($X91=AH$11,1,0)+IF($Z91=AH$11,1,0)+IF($AB91=AH$11,1,0)</f>
        <v>0</v>
      </c>
      <c r="AI91" s="73">
        <f t="shared" si="2"/>
        <v>1</v>
      </c>
    </row>
    <row r="92" spans="1:35" ht="14" x14ac:dyDescent="0.25">
      <c r="A92" s="50">
        <v>0</v>
      </c>
      <c r="B92" s="211"/>
      <c r="C92" s="211"/>
      <c r="D92" s="215"/>
      <c r="E92" s="215"/>
      <c r="F92" s="212">
        <v>18</v>
      </c>
      <c r="G92" s="213"/>
      <c r="H92" s="212">
        <v>15</v>
      </c>
      <c r="I92" s="213"/>
      <c r="J92" s="212">
        <v>14</v>
      </c>
      <c r="K92" s="213"/>
      <c r="L92" s="212">
        <v>18</v>
      </c>
      <c r="M92" s="213"/>
      <c r="N92" s="212">
        <v>16</v>
      </c>
      <c r="O92" s="213"/>
      <c r="P92" s="212">
        <v>13</v>
      </c>
      <c r="Q92" s="213"/>
      <c r="R92" s="212">
        <v>18</v>
      </c>
      <c r="S92" s="213"/>
      <c r="T92" s="212">
        <v>15</v>
      </c>
      <c r="U92" s="213"/>
      <c r="V92" s="212">
        <v>19</v>
      </c>
      <c r="W92" s="213"/>
      <c r="X92" s="212">
        <v>17</v>
      </c>
      <c r="Y92" s="213"/>
      <c r="Z92" s="212">
        <v>14</v>
      </c>
      <c r="AA92" s="213"/>
      <c r="AB92" s="212">
        <v>19</v>
      </c>
      <c r="AC92" s="213"/>
      <c r="AD92" s="70"/>
      <c r="AE92" s="58"/>
      <c r="AF92" s="58"/>
      <c r="AG92" s="58"/>
      <c r="AH92" s="58"/>
      <c r="AI92" s="73">
        <f t="shared" si="2"/>
        <v>0</v>
      </c>
    </row>
    <row r="93" spans="1:35" ht="28" x14ac:dyDescent="0.25">
      <c r="A93" s="50">
        <v>1</v>
      </c>
      <c r="B93" s="210">
        <v>41</v>
      </c>
      <c r="C93" s="210">
        <v>9</v>
      </c>
      <c r="D93" s="214" t="s">
        <v>121</v>
      </c>
      <c r="E93" s="214" t="s">
        <v>95</v>
      </c>
      <c r="F93" s="38" t="s">
        <v>1</v>
      </c>
      <c r="G93" s="107">
        <f>VLOOKUP(F93,$H$268:$I$273,2,FALSE)</f>
        <v>400</v>
      </c>
      <c r="H93" s="38" t="s">
        <v>0</v>
      </c>
      <c r="I93" s="107">
        <f>VLOOKUP(H93,$H$268:$I$273,2,FALSE)</f>
        <v>600</v>
      </c>
      <c r="J93" s="38" t="s">
        <v>1</v>
      </c>
      <c r="K93" s="107">
        <f>VLOOKUP(J93,$H$268:$I$273,2,FALSE)</f>
        <v>400</v>
      </c>
      <c r="L93" s="38" t="s">
        <v>1</v>
      </c>
      <c r="M93" s="107">
        <f>VLOOKUP(L93,$H$268:$I$273,2,FALSE)</f>
        <v>400</v>
      </c>
      <c r="N93" s="38" t="s">
        <v>0</v>
      </c>
      <c r="O93" s="107">
        <f>VLOOKUP(N93,$H$268:$I$273,2,FALSE)</f>
        <v>600</v>
      </c>
      <c r="P93" s="38" t="s">
        <v>1</v>
      </c>
      <c r="Q93" s="107">
        <f>VLOOKUP(P93,$H$268:$I$273,2,FALSE)</f>
        <v>400</v>
      </c>
      <c r="R93" s="38" t="s">
        <v>1</v>
      </c>
      <c r="S93" s="107">
        <f>VLOOKUP(R93,$H$268:$I$273,2,FALSE)</f>
        <v>400</v>
      </c>
      <c r="T93" s="38" t="s">
        <v>148</v>
      </c>
      <c r="U93" s="107">
        <f>VLOOKUP(T93,$H$268:$I$273,2,FALSE)</f>
        <v>0</v>
      </c>
      <c r="V93" s="38" t="s">
        <v>1</v>
      </c>
      <c r="W93" s="107">
        <f>VLOOKUP(V93,$H$268:$I$273,2,FALSE)</f>
        <v>400</v>
      </c>
      <c r="X93" s="38" t="s">
        <v>1</v>
      </c>
      <c r="Y93" s="107">
        <f>VLOOKUP(X93,$H$268:$I$273,2,FALSE)</f>
        <v>400</v>
      </c>
      <c r="Z93" s="38" t="s">
        <v>0</v>
      </c>
      <c r="AA93" s="107">
        <f>VLOOKUP(Z93,$H$268:$I$273,2,FALSE)</f>
        <v>600</v>
      </c>
      <c r="AB93" s="38" t="s">
        <v>1</v>
      </c>
      <c r="AC93" s="107">
        <f>VLOOKUP(AB93,$H$268:$I$273,2,FALSE)</f>
        <v>400</v>
      </c>
      <c r="AD93" s="51">
        <f>AC93+AA93+Y93+W93+U93+S93+Q93+O93+M93+K93+I93+G93</f>
        <v>5000</v>
      </c>
      <c r="AE93" s="58">
        <f>IF($F93=AE$11,1,0)+IF($H93=AE$11,1,0)+IF($J93=AE$11,1,0)+IF($L93=AE$11,1,0)+IF($N93=AE$11,1,0)+IF($P93=AE$11,1,0)+IF($R93=AE$11,1,0)+IF($T93=AE$11,1,0)+IF($V93=AE$11,1,0)+IF($X93=AE$11,1,0)+IF($Z93=AE$11,1,0)+IF($AB93=AE$11,1,0)</f>
        <v>8</v>
      </c>
      <c r="AF93" s="58">
        <f>IF($F93=AF$11,1,0)+IF($H93=AF$11,1,0)+IF($J93=AF$11,1,0)+IF($L93=AF$11,1,0)+IF($N93=AF$11,1,0)+IF($P93=AF$11,1,0)+IF($R93=AF$11,1,0)+IF($T93=AF$11,1,0)+IF($V93=AF$11,1,0)+IF($X93=AF$11,1,0)+IF($Z93=AF$11,1,0)+IF($AB93=AF$11,1,0)</f>
        <v>3</v>
      </c>
      <c r="AG93" s="58">
        <f>IF($F93=AG$11,1,0)+IF($H93=AG$11,1,0)+IF($J93=AG$11,1,0)+IF($L93=AG$11,1,0)+IF($N93=AG$11,1,0)+IF($P93=AG$11,1,0)+IF($R93=AG$11,1,0)+IF($T93=AG$11,1,0)+IF($V93=AG$11,1,0)+IF($X93=AG$11,1,0)+IF($Z93=AG$11,1,0)+IF($AB93=AG$11,1,0)</f>
        <v>0</v>
      </c>
      <c r="AH93" s="58">
        <f>IF($F93=AH$11,1,0)+IF($H93=AH$11,1,0)+IF($J93=AH$11,1,0)+IF($L93=AH$11,1,0)+IF($N93=AH$11,1,0)+IF($P93=AH$11,1,0)+IF($R93=AH$11,1,0)+IF($T93=AH$11,1,0)+IF($V93=AH$11,1,0)+IF($X93=AH$11,1,0)+IF($Z93=AH$11,1,0)+IF($AB93=AH$11,1,0)</f>
        <v>0</v>
      </c>
      <c r="AI93" s="73">
        <f t="shared" si="2"/>
        <v>1</v>
      </c>
    </row>
    <row r="94" spans="1:35" ht="14" x14ac:dyDescent="0.25">
      <c r="A94" s="50">
        <v>0</v>
      </c>
      <c r="B94" s="211"/>
      <c r="C94" s="211"/>
      <c r="D94" s="215"/>
      <c r="E94" s="215"/>
      <c r="F94" s="212">
        <v>18</v>
      </c>
      <c r="G94" s="213"/>
      <c r="H94" s="212">
        <v>15</v>
      </c>
      <c r="I94" s="213"/>
      <c r="J94" s="212">
        <v>14</v>
      </c>
      <c r="K94" s="213"/>
      <c r="L94" s="212">
        <v>18</v>
      </c>
      <c r="M94" s="213"/>
      <c r="N94" s="212">
        <v>16</v>
      </c>
      <c r="O94" s="213"/>
      <c r="P94" s="212">
        <v>13</v>
      </c>
      <c r="Q94" s="213"/>
      <c r="R94" s="212">
        <v>18</v>
      </c>
      <c r="S94" s="213"/>
      <c r="T94" s="212">
        <v>15</v>
      </c>
      <c r="U94" s="213"/>
      <c r="V94" s="212">
        <v>19</v>
      </c>
      <c r="W94" s="213"/>
      <c r="X94" s="212">
        <v>17</v>
      </c>
      <c r="Y94" s="213"/>
      <c r="Z94" s="212">
        <v>14</v>
      </c>
      <c r="AA94" s="213"/>
      <c r="AB94" s="212">
        <v>19</v>
      </c>
      <c r="AC94" s="213"/>
      <c r="AD94" s="70"/>
      <c r="AE94" s="58"/>
      <c r="AF94" s="58"/>
      <c r="AG94" s="58"/>
      <c r="AH94" s="58"/>
      <c r="AI94" s="73">
        <f t="shared" si="2"/>
        <v>0</v>
      </c>
    </row>
    <row r="95" spans="1:35" ht="14" x14ac:dyDescent="0.25">
      <c r="A95" s="50">
        <v>1</v>
      </c>
      <c r="B95" s="210">
        <v>42</v>
      </c>
      <c r="C95" s="210">
        <v>9</v>
      </c>
      <c r="D95" s="214" t="s">
        <v>121</v>
      </c>
      <c r="E95" s="214" t="s">
        <v>96</v>
      </c>
      <c r="F95" s="38" t="s">
        <v>1</v>
      </c>
      <c r="G95" s="107">
        <f>VLOOKUP(F95,$H$268:$I$273,2,FALSE)</f>
        <v>400</v>
      </c>
      <c r="H95" s="38" t="s">
        <v>1</v>
      </c>
      <c r="I95" s="107">
        <f>VLOOKUP(H95,$H$268:$I$273,2,FALSE)</f>
        <v>400</v>
      </c>
      <c r="J95" s="38" t="s">
        <v>0</v>
      </c>
      <c r="K95" s="107">
        <f>VLOOKUP(J95,$H$268:$I$273,2,FALSE)</f>
        <v>600</v>
      </c>
      <c r="L95" s="38" t="s">
        <v>1</v>
      </c>
      <c r="M95" s="107">
        <f>VLOOKUP(L95,$H$268:$I$273,2,FALSE)</f>
        <v>400</v>
      </c>
      <c r="N95" s="38" t="s">
        <v>1</v>
      </c>
      <c r="O95" s="107">
        <f>VLOOKUP(N95,$H$268:$I$273,2,FALSE)</f>
        <v>400</v>
      </c>
      <c r="P95" s="38" t="s">
        <v>0</v>
      </c>
      <c r="Q95" s="107">
        <f>VLOOKUP(P95,$H$268:$I$273,2,FALSE)</f>
        <v>600</v>
      </c>
      <c r="R95" s="38" t="s">
        <v>1</v>
      </c>
      <c r="S95" s="107">
        <f>VLOOKUP(R95,$H$268:$I$273,2,FALSE)</f>
        <v>400</v>
      </c>
      <c r="T95" s="38" t="s">
        <v>1</v>
      </c>
      <c r="U95" s="107">
        <f>VLOOKUP(T95,$H$268:$I$273,2,FALSE)</f>
        <v>400</v>
      </c>
      <c r="V95" s="38" t="s">
        <v>0</v>
      </c>
      <c r="W95" s="107">
        <f>VLOOKUP(V95,$H$268:$I$273,2,FALSE)</f>
        <v>600</v>
      </c>
      <c r="X95" s="38" t="s">
        <v>1</v>
      </c>
      <c r="Y95" s="107">
        <f>VLOOKUP(X95,$H$268:$I$273,2,FALSE)</f>
        <v>400</v>
      </c>
      <c r="Z95" s="38" t="s">
        <v>1</v>
      </c>
      <c r="AA95" s="107">
        <f>VLOOKUP(Z95,$H$268:$I$273,2,FALSE)</f>
        <v>400</v>
      </c>
      <c r="AB95" s="38" t="s">
        <v>0</v>
      </c>
      <c r="AC95" s="107">
        <f>VLOOKUP(AB95,$H$268:$I$273,2,FALSE)</f>
        <v>600</v>
      </c>
      <c r="AD95" s="51">
        <f>AC95+AA95+Y95+W95+U95+S95+Q95+O95+M95+K95+I95+G95</f>
        <v>5600</v>
      </c>
      <c r="AE95" s="58">
        <f>IF($F95=AE$11,1,0)+IF($H95=AE$11,1,0)+IF($J95=AE$11,1,0)+IF($L95=AE$11,1,0)+IF($N95=AE$11,1,0)+IF($P95=AE$11,1,0)+IF($R95=AE$11,1,0)+IF($T95=AE$11,1,0)+IF($V95=AE$11,1,0)+IF($X95=AE$11,1,0)+IF($Z95=AE$11,1,0)+IF($AB95=AE$11,1,0)</f>
        <v>8</v>
      </c>
      <c r="AF95" s="58">
        <f>IF($F95=AF$11,1,0)+IF($H95=AF$11,1,0)+IF($J95=AF$11,1,0)+IF($L95=AF$11,1,0)+IF($N95=AF$11,1,0)+IF($P95=AF$11,1,0)+IF($R95=AF$11,1,0)+IF($T95=AF$11,1,0)+IF($V95=AF$11,1,0)+IF($X95=AF$11,1,0)+IF($Z95=AF$11,1,0)+IF($AB95=AF$11,1,0)</f>
        <v>4</v>
      </c>
      <c r="AG95" s="58">
        <f>IF($F95=AG$11,1,0)+IF($H95=AG$11,1,0)+IF($J95=AG$11,1,0)+IF($L95=AG$11,1,0)+IF($N95=AG$11,1,0)+IF($P95=AG$11,1,0)+IF($R95=AG$11,1,0)+IF($T95=AG$11,1,0)+IF($V95=AG$11,1,0)+IF($X95=AG$11,1,0)+IF($Z95=AG$11,1,0)+IF($AB95=AG$11,1,0)</f>
        <v>0</v>
      </c>
      <c r="AH95" s="58">
        <f>IF($F95=AH$11,1,0)+IF($H95=AH$11,1,0)+IF($J95=AH$11,1,0)+IF($L95=AH$11,1,0)+IF($N95=AH$11,1,0)+IF($P95=AH$11,1,0)+IF($R95=AH$11,1,0)+IF($T95=AH$11,1,0)+IF($V95=AH$11,1,0)+IF($X95=AH$11,1,0)+IF($Z95=AH$11,1,0)+IF($AB95=AH$11,1,0)</f>
        <v>0</v>
      </c>
      <c r="AI95" s="73">
        <f t="shared" si="2"/>
        <v>0</v>
      </c>
    </row>
    <row r="96" spans="1:35" ht="14" x14ac:dyDescent="0.25">
      <c r="A96" s="50">
        <v>0</v>
      </c>
      <c r="B96" s="211"/>
      <c r="C96" s="211"/>
      <c r="D96" s="215"/>
      <c r="E96" s="215"/>
      <c r="F96" s="212">
        <v>18</v>
      </c>
      <c r="G96" s="213"/>
      <c r="H96" s="212">
        <v>15</v>
      </c>
      <c r="I96" s="213"/>
      <c r="J96" s="212">
        <v>14</v>
      </c>
      <c r="K96" s="213"/>
      <c r="L96" s="212">
        <v>18</v>
      </c>
      <c r="M96" s="213"/>
      <c r="N96" s="212">
        <v>16</v>
      </c>
      <c r="O96" s="213"/>
      <c r="P96" s="212">
        <v>13</v>
      </c>
      <c r="Q96" s="213"/>
      <c r="R96" s="212">
        <v>18</v>
      </c>
      <c r="S96" s="213"/>
      <c r="T96" s="212">
        <v>15</v>
      </c>
      <c r="U96" s="213"/>
      <c r="V96" s="212">
        <v>19</v>
      </c>
      <c r="W96" s="213"/>
      <c r="X96" s="212">
        <v>17</v>
      </c>
      <c r="Y96" s="213"/>
      <c r="Z96" s="212">
        <v>14</v>
      </c>
      <c r="AA96" s="213"/>
      <c r="AB96" s="212">
        <v>19</v>
      </c>
      <c r="AC96" s="213"/>
      <c r="AD96" s="70"/>
      <c r="AE96" s="58"/>
      <c r="AF96" s="58"/>
      <c r="AG96" s="58"/>
      <c r="AH96" s="58"/>
      <c r="AI96" s="73">
        <f t="shared" si="2"/>
        <v>0</v>
      </c>
    </row>
    <row r="97" spans="1:35" ht="14" x14ac:dyDescent="0.25">
      <c r="A97" s="50">
        <v>1</v>
      </c>
      <c r="B97" s="210">
        <v>43</v>
      </c>
      <c r="C97" s="210">
        <v>9</v>
      </c>
      <c r="D97" s="214" t="s">
        <v>121</v>
      </c>
      <c r="E97" s="214" t="s">
        <v>92</v>
      </c>
      <c r="F97" s="38" t="s">
        <v>1</v>
      </c>
      <c r="G97" s="107">
        <f>VLOOKUP(F97,$H$268:$I$273,2,FALSE)</f>
        <v>400</v>
      </c>
      <c r="H97" s="38" t="s">
        <v>0</v>
      </c>
      <c r="I97" s="107">
        <f>VLOOKUP(H97,$H$268:$I$273,2,FALSE)</f>
        <v>600</v>
      </c>
      <c r="J97" s="38" t="s">
        <v>1</v>
      </c>
      <c r="K97" s="107">
        <f>VLOOKUP(J97,$H$268:$I$273,2,FALSE)</f>
        <v>400</v>
      </c>
      <c r="L97" s="38" t="s">
        <v>1</v>
      </c>
      <c r="M97" s="107">
        <f>VLOOKUP(L97,$H$268:$I$273,2,FALSE)</f>
        <v>400</v>
      </c>
      <c r="N97" s="38" t="s">
        <v>0</v>
      </c>
      <c r="O97" s="107">
        <f>VLOOKUP(N97,$H$268:$I$273,2,FALSE)</f>
        <v>600</v>
      </c>
      <c r="P97" s="38" t="s">
        <v>1</v>
      </c>
      <c r="Q97" s="107">
        <f>VLOOKUP(P97,$H$268:$I$273,2,FALSE)</f>
        <v>400</v>
      </c>
      <c r="R97" s="38" t="s">
        <v>1</v>
      </c>
      <c r="S97" s="107">
        <f>VLOOKUP(R97,$H$268:$I$273,2,FALSE)</f>
        <v>400</v>
      </c>
      <c r="T97" s="38" t="s">
        <v>0</v>
      </c>
      <c r="U97" s="107">
        <f>VLOOKUP(T97,$H$268:$I$273,2,FALSE)</f>
        <v>600</v>
      </c>
      <c r="V97" s="38" t="s">
        <v>1</v>
      </c>
      <c r="W97" s="107">
        <f>VLOOKUP(V97,$H$268:$I$273,2,FALSE)</f>
        <v>400</v>
      </c>
      <c r="X97" s="38" t="s">
        <v>1</v>
      </c>
      <c r="Y97" s="107">
        <f>VLOOKUP(X97,$H$268:$I$273,2,FALSE)</f>
        <v>400</v>
      </c>
      <c r="Z97" s="38" t="s">
        <v>0</v>
      </c>
      <c r="AA97" s="107">
        <f>VLOOKUP(Z97,$H$268:$I$273,2,FALSE)</f>
        <v>600</v>
      </c>
      <c r="AB97" s="38" t="s">
        <v>1</v>
      </c>
      <c r="AC97" s="107">
        <f>VLOOKUP(AB97,$H$268:$I$273,2,FALSE)</f>
        <v>400</v>
      </c>
      <c r="AD97" s="51">
        <f>AC97+AA97+Y97+W97+U97+S97+Q97+O97+M97+K97+I97+G97</f>
        <v>5600</v>
      </c>
      <c r="AE97" s="58">
        <f>IF($F97=AE$11,1,0)+IF($H97=AE$11,1,0)+IF($J97=AE$11,1,0)+IF($L97=AE$11,1,0)+IF($N97=AE$11,1,0)+IF($P97=AE$11,1,0)+IF($R97=AE$11,1,0)+IF($T97=AE$11,1,0)+IF($V97=AE$11,1,0)+IF($X97=AE$11,1,0)+IF($Z97=AE$11,1,0)+IF($AB97=AE$11,1,0)</f>
        <v>8</v>
      </c>
      <c r="AF97" s="58">
        <f>IF($F97=AF$11,1,0)+IF($H97=AF$11,1,0)+IF($J97=AF$11,1,0)+IF($L97=AF$11,1,0)+IF($N97=AF$11,1,0)+IF($P97=AF$11,1,0)+IF($R97=AF$11,1,0)+IF($T97=AF$11,1,0)+IF($V97=AF$11,1,0)+IF($X97=AF$11,1,0)+IF($Z97=AF$11,1,0)+IF($AB97=AF$11,1,0)</f>
        <v>4</v>
      </c>
      <c r="AG97" s="58">
        <f>IF($F97=AG$11,1,0)+IF($H97=AG$11,1,0)+IF($J97=AG$11,1,0)+IF($L97=AG$11,1,0)+IF($N97=AG$11,1,0)+IF($P97=AG$11,1,0)+IF($R97=AG$11,1,0)+IF($T97=AG$11,1,0)+IF($V97=AG$11,1,0)+IF($X97=AG$11,1,0)+IF($Z97=AG$11,1,0)+IF($AB97=AG$11,1,0)</f>
        <v>0</v>
      </c>
      <c r="AH97" s="58">
        <f>IF($F97=AH$11,1,0)+IF($H97=AH$11,1,0)+IF($J97=AH$11,1,0)+IF($L97=AH$11,1,0)+IF($N97=AH$11,1,0)+IF($P97=AH$11,1,0)+IF($R97=AH$11,1,0)+IF($T97=AH$11,1,0)+IF($V97=AH$11,1,0)+IF($X97=AH$11,1,0)+IF($Z97=AH$11,1,0)+IF($AB97=AH$11,1,0)</f>
        <v>0</v>
      </c>
      <c r="AI97" s="73">
        <f t="shared" si="2"/>
        <v>0</v>
      </c>
    </row>
    <row r="98" spans="1:35" ht="14" x14ac:dyDescent="0.25">
      <c r="A98" s="50">
        <v>0</v>
      </c>
      <c r="B98" s="211"/>
      <c r="C98" s="211"/>
      <c r="D98" s="215"/>
      <c r="E98" s="215"/>
      <c r="F98" s="212">
        <v>18</v>
      </c>
      <c r="G98" s="213"/>
      <c r="H98" s="212">
        <v>15</v>
      </c>
      <c r="I98" s="213"/>
      <c r="J98" s="212">
        <v>14</v>
      </c>
      <c r="K98" s="213"/>
      <c r="L98" s="212">
        <v>18</v>
      </c>
      <c r="M98" s="213"/>
      <c r="N98" s="212">
        <v>16</v>
      </c>
      <c r="O98" s="213"/>
      <c r="P98" s="212">
        <v>13</v>
      </c>
      <c r="Q98" s="213"/>
      <c r="R98" s="212">
        <v>18</v>
      </c>
      <c r="S98" s="213"/>
      <c r="T98" s="212">
        <v>15</v>
      </c>
      <c r="U98" s="213"/>
      <c r="V98" s="212">
        <v>19</v>
      </c>
      <c r="W98" s="213"/>
      <c r="X98" s="212">
        <v>17</v>
      </c>
      <c r="Y98" s="213"/>
      <c r="Z98" s="212">
        <v>14</v>
      </c>
      <c r="AA98" s="213"/>
      <c r="AB98" s="212">
        <v>19</v>
      </c>
      <c r="AC98" s="213"/>
      <c r="AD98" s="70"/>
      <c r="AE98" s="58"/>
      <c r="AF98" s="58"/>
      <c r="AG98" s="58"/>
      <c r="AH98" s="58"/>
      <c r="AI98" s="73">
        <f t="shared" si="2"/>
        <v>0</v>
      </c>
    </row>
    <row r="99" spans="1:35" ht="28" x14ac:dyDescent="0.25">
      <c r="A99" s="50">
        <v>1</v>
      </c>
      <c r="B99" s="210">
        <v>44</v>
      </c>
      <c r="C99" s="210">
        <v>9</v>
      </c>
      <c r="D99" s="214" t="s">
        <v>121</v>
      </c>
      <c r="E99" s="214" t="s">
        <v>91</v>
      </c>
      <c r="F99" s="38" t="s">
        <v>1</v>
      </c>
      <c r="G99" s="107">
        <f>VLOOKUP(F99,$H$268:$I$273,2,FALSE)</f>
        <v>400</v>
      </c>
      <c r="H99" s="38" t="s">
        <v>148</v>
      </c>
      <c r="I99" s="107">
        <f>VLOOKUP(H99,$H$268:$I$273,2,FALSE)</f>
        <v>0</v>
      </c>
      <c r="J99" s="38" t="s">
        <v>1</v>
      </c>
      <c r="K99" s="107">
        <f>VLOOKUP(J99,$H$268:$I$273,2,FALSE)</f>
        <v>400</v>
      </c>
      <c r="L99" s="38" t="s">
        <v>1</v>
      </c>
      <c r="M99" s="107">
        <f>VLOOKUP(L99,$H$268:$I$273,2,FALSE)</f>
        <v>400</v>
      </c>
      <c r="N99" s="38" t="s">
        <v>0</v>
      </c>
      <c r="O99" s="107">
        <f>VLOOKUP(N99,$H$268:$I$273,2,FALSE)</f>
        <v>600</v>
      </c>
      <c r="P99" s="38" t="s">
        <v>1</v>
      </c>
      <c r="Q99" s="107">
        <f>VLOOKUP(P99,$H$268:$I$273,2,FALSE)</f>
        <v>400</v>
      </c>
      <c r="R99" s="38" t="s">
        <v>1</v>
      </c>
      <c r="S99" s="107">
        <f>VLOOKUP(R99,$H$268:$I$273,2,FALSE)</f>
        <v>400</v>
      </c>
      <c r="T99" s="38" t="s">
        <v>0</v>
      </c>
      <c r="U99" s="107">
        <f>VLOOKUP(T99,$H$268:$I$273,2,FALSE)</f>
        <v>600</v>
      </c>
      <c r="V99" s="38" t="s">
        <v>1</v>
      </c>
      <c r="W99" s="107">
        <f>VLOOKUP(V99,$H$268:$I$273,2,FALSE)</f>
        <v>400</v>
      </c>
      <c r="X99" s="38" t="s">
        <v>1</v>
      </c>
      <c r="Y99" s="107">
        <f>VLOOKUP(X99,$H$268:$I$273,2,FALSE)</f>
        <v>400</v>
      </c>
      <c r="Z99" s="38" t="s">
        <v>0</v>
      </c>
      <c r="AA99" s="107">
        <f>VLOOKUP(Z99,$H$268:$I$273,2,FALSE)</f>
        <v>600</v>
      </c>
      <c r="AB99" s="38" t="s">
        <v>1</v>
      </c>
      <c r="AC99" s="107">
        <f>VLOOKUP(AB99,$H$268:$I$273,2,FALSE)</f>
        <v>400</v>
      </c>
      <c r="AD99" s="51">
        <f>AC99+AA99+Y99+W99+U99+S99+Q99+O99+M99+K99+I99+G99</f>
        <v>5000</v>
      </c>
      <c r="AE99" s="58">
        <f>IF($F99=AE$11,1,0)+IF($H99=AE$11,1,0)+IF($J99=AE$11,1,0)+IF($L99=AE$11,1,0)+IF($N99=AE$11,1,0)+IF($P99=AE$11,1,0)+IF($R99=AE$11,1,0)+IF($T99=AE$11,1,0)+IF($V99=AE$11,1,0)+IF($X99=AE$11,1,0)+IF($Z99=AE$11,1,0)+IF($AB99=AE$11,1,0)</f>
        <v>8</v>
      </c>
      <c r="AF99" s="58">
        <f>IF($F99=AF$11,1,0)+IF($H99=AF$11,1,0)+IF($J99=AF$11,1,0)+IF($L99=AF$11,1,0)+IF($N99=AF$11,1,0)+IF($P99=AF$11,1,0)+IF($R99=AF$11,1,0)+IF($T99=AF$11,1,0)+IF($V99=AF$11,1,0)+IF($X99=AF$11,1,0)+IF($Z99=AF$11,1,0)+IF($AB99=AF$11,1,0)</f>
        <v>3</v>
      </c>
      <c r="AG99" s="58">
        <f>IF($F99=AG$11,1,0)+IF($H99=AG$11,1,0)+IF($J99=AG$11,1,0)+IF($L99=AG$11,1,0)+IF($N99=AG$11,1,0)+IF($P99=AG$11,1,0)+IF($R99=AG$11,1,0)+IF($T99=AG$11,1,0)+IF($V99=AG$11,1,0)+IF($X99=AG$11,1,0)+IF($Z99=AG$11,1,0)+IF($AB99=AG$11,1,0)</f>
        <v>0</v>
      </c>
      <c r="AH99" s="58">
        <f>IF($F99=AH$11,1,0)+IF($H99=AH$11,1,0)+IF($J99=AH$11,1,0)+IF($L99=AH$11,1,0)+IF($N99=AH$11,1,0)+IF($P99=AH$11,1,0)+IF($R99=AH$11,1,0)+IF($T99=AH$11,1,0)+IF($V99=AH$11,1,0)+IF($X99=AH$11,1,0)+IF($Z99=AH$11,1,0)+IF($AB99=AH$11,1,0)</f>
        <v>0</v>
      </c>
      <c r="AI99" s="73">
        <f t="shared" si="2"/>
        <v>1</v>
      </c>
    </row>
    <row r="100" spans="1:35" ht="14" x14ac:dyDescent="0.25">
      <c r="A100" s="50">
        <v>0</v>
      </c>
      <c r="B100" s="211"/>
      <c r="C100" s="211"/>
      <c r="D100" s="215"/>
      <c r="E100" s="215"/>
      <c r="F100" s="212">
        <v>18</v>
      </c>
      <c r="G100" s="213"/>
      <c r="H100" s="212">
        <v>15</v>
      </c>
      <c r="I100" s="213"/>
      <c r="J100" s="212">
        <v>14</v>
      </c>
      <c r="K100" s="213"/>
      <c r="L100" s="212">
        <v>18</v>
      </c>
      <c r="M100" s="213"/>
      <c r="N100" s="212">
        <v>16</v>
      </c>
      <c r="O100" s="213"/>
      <c r="P100" s="212">
        <v>13</v>
      </c>
      <c r="Q100" s="213"/>
      <c r="R100" s="212">
        <v>18</v>
      </c>
      <c r="S100" s="213"/>
      <c r="T100" s="212">
        <v>15</v>
      </c>
      <c r="U100" s="213"/>
      <c r="V100" s="212">
        <v>19</v>
      </c>
      <c r="W100" s="213"/>
      <c r="X100" s="212">
        <v>17</v>
      </c>
      <c r="Y100" s="213"/>
      <c r="Z100" s="212">
        <v>14</v>
      </c>
      <c r="AA100" s="213"/>
      <c r="AB100" s="212">
        <v>19</v>
      </c>
      <c r="AC100" s="213"/>
      <c r="AD100" s="70"/>
      <c r="AE100" s="58"/>
      <c r="AF100" s="58"/>
      <c r="AG100" s="58"/>
      <c r="AH100" s="58"/>
      <c r="AI100" s="73">
        <f t="shared" si="2"/>
        <v>0</v>
      </c>
    </row>
    <row r="101" spans="1:35" ht="28" x14ac:dyDescent="0.25">
      <c r="A101" s="50">
        <v>1</v>
      </c>
      <c r="B101" s="210">
        <v>45</v>
      </c>
      <c r="C101" s="210">
        <v>9</v>
      </c>
      <c r="D101" s="214" t="s">
        <v>121</v>
      </c>
      <c r="E101" s="214" t="s">
        <v>90</v>
      </c>
      <c r="F101" s="38" t="s">
        <v>1</v>
      </c>
      <c r="G101" s="107">
        <f>VLOOKUP(F101,$H$268:$I$273,2,FALSE)</f>
        <v>400</v>
      </c>
      <c r="H101" s="38" t="s">
        <v>148</v>
      </c>
      <c r="I101" s="107">
        <f>VLOOKUP(H101,$H$268:$I$273,2,FALSE)</f>
        <v>0</v>
      </c>
      <c r="J101" s="38" t="s">
        <v>1</v>
      </c>
      <c r="K101" s="107">
        <f>VLOOKUP(J101,$H$268:$I$273,2,FALSE)</f>
        <v>400</v>
      </c>
      <c r="L101" s="38" t="s">
        <v>1</v>
      </c>
      <c r="M101" s="107">
        <f>VLOOKUP(L101,$H$268:$I$273,2,FALSE)</f>
        <v>400</v>
      </c>
      <c r="N101" s="38" t="s">
        <v>0</v>
      </c>
      <c r="O101" s="107">
        <f>VLOOKUP(N101,$H$268:$I$273,2,FALSE)</f>
        <v>600</v>
      </c>
      <c r="P101" s="38" t="s">
        <v>1</v>
      </c>
      <c r="Q101" s="107">
        <f>VLOOKUP(P101,$H$268:$I$273,2,FALSE)</f>
        <v>400</v>
      </c>
      <c r="R101" s="38" t="s">
        <v>1</v>
      </c>
      <c r="S101" s="107">
        <f>VLOOKUP(R101,$H$268:$I$273,2,FALSE)</f>
        <v>400</v>
      </c>
      <c r="T101" s="38" t="s">
        <v>0</v>
      </c>
      <c r="U101" s="107">
        <f>VLOOKUP(T101,$H$268:$I$273,2,FALSE)</f>
        <v>600</v>
      </c>
      <c r="V101" s="38" t="s">
        <v>1</v>
      </c>
      <c r="W101" s="107">
        <f>VLOOKUP(V101,$H$268:$I$273,2,FALSE)</f>
        <v>400</v>
      </c>
      <c r="X101" s="38" t="s">
        <v>1</v>
      </c>
      <c r="Y101" s="107">
        <f>VLOOKUP(X101,$H$268:$I$273,2,FALSE)</f>
        <v>400</v>
      </c>
      <c r="Z101" s="38" t="s">
        <v>0</v>
      </c>
      <c r="AA101" s="107">
        <f>VLOOKUP(Z101,$H$268:$I$273,2,FALSE)</f>
        <v>600</v>
      </c>
      <c r="AB101" s="38" t="s">
        <v>1</v>
      </c>
      <c r="AC101" s="107">
        <f>VLOOKUP(AB101,$H$268:$I$273,2,FALSE)</f>
        <v>400</v>
      </c>
      <c r="AD101" s="51">
        <f>AC101+AA101+Y101+W101+U101+S101+Q101+O101+M101+K101+I101+G101</f>
        <v>5000</v>
      </c>
      <c r="AE101" s="58">
        <f>IF($F101=AE$11,1,0)+IF($H101=AE$11,1,0)+IF($J101=AE$11,1,0)+IF($L101=AE$11,1,0)+IF($N101=AE$11,1,0)+IF($P101=AE$11,1,0)+IF($R101=AE$11,1,0)+IF($T101=AE$11,1,0)+IF($V101=AE$11,1,0)+IF($X101=AE$11,1,0)+IF($Z101=AE$11,1,0)+IF($AB101=AE$11,1,0)</f>
        <v>8</v>
      </c>
      <c r="AF101" s="58">
        <f>IF($F101=AF$11,1,0)+IF($H101=AF$11,1,0)+IF($J101=AF$11,1,0)+IF($L101=AF$11,1,0)+IF($N101=AF$11,1,0)+IF($P101=AF$11,1,0)+IF($R101=AF$11,1,0)+IF($T101=AF$11,1,0)+IF($V101=AF$11,1,0)+IF($X101=AF$11,1,0)+IF($Z101=AF$11,1,0)+IF($AB101=AF$11,1,0)</f>
        <v>3</v>
      </c>
      <c r="AG101" s="58">
        <f>IF($F101=AG$11,1,0)+IF($H101=AG$11,1,0)+IF($J101=AG$11,1,0)+IF($L101=AG$11,1,0)+IF($N101=AG$11,1,0)+IF($P101=AG$11,1,0)+IF($R101=AG$11,1,0)+IF($T101=AG$11,1,0)+IF($V101=AG$11,1,0)+IF($X101=AG$11,1,0)+IF($Z101=AG$11,1,0)+IF($AB101=AG$11,1,0)</f>
        <v>0</v>
      </c>
      <c r="AH101" s="58">
        <f>IF($F101=AH$11,1,0)+IF($H101=AH$11,1,0)+IF($J101=AH$11,1,0)+IF($L101=AH$11,1,0)+IF($N101=AH$11,1,0)+IF($P101=AH$11,1,0)+IF($R101=AH$11,1,0)+IF($T101=AH$11,1,0)+IF($V101=AH$11,1,0)+IF($X101=AH$11,1,0)+IF($Z101=AH$11,1,0)+IF($AB101=AH$11,1,0)</f>
        <v>0</v>
      </c>
      <c r="AI101" s="73">
        <f t="shared" si="2"/>
        <v>1</v>
      </c>
    </row>
    <row r="102" spans="1:35" ht="14" x14ac:dyDescent="0.25">
      <c r="A102" s="50">
        <v>0</v>
      </c>
      <c r="B102" s="211"/>
      <c r="C102" s="211"/>
      <c r="D102" s="215"/>
      <c r="E102" s="215"/>
      <c r="F102" s="212">
        <v>18</v>
      </c>
      <c r="G102" s="213"/>
      <c r="H102" s="212">
        <v>15</v>
      </c>
      <c r="I102" s="213"/>
      <c r="J102" s="212">
        <v>14</v>
      </c>
      <c r="K102" s="213"/>
      <c r="L102" s="212">
        <v>18</v>
      </c>
      <c r="M102" s="213"/>
      <c r="N102" s="212">
        <v>16</v>
      </c>
      <c r="O102" s="213"/>
      <c r="P102" s="212">
        <v>13</v>
      </c>
      <c r="Q102" s="213"/>
      <c r="R102" s="212">
        <v>18</v>
      </c>
      <c r="S102" s="213"/>
      <c r="T102" s="212">
        <v>15</v>
      </c>
      <c r="U102" s="213"/>
      <c r="V102" s="212">
        <v>19</v>
      </c>
      <c r="W102" s="213"/>
      <c r="X102" s="212">
        <v>17</v>
      </c>
      <c r="Y102" s="213"/>
      <c r="Z102" s="212">
        <v>14</v>
      </c>
      <c r="AA102" s="213"/>
      <c r="AB102" s="212">
        <v>19</v>
      </c>
      <c r="AC102" s="213"/>
      <c r="AD102" s="70"/>
      <c r="AE102" s="58"/>
      <c r="AF102" s="58"/>
      <c r="AG102" s="58"/>
      <c r="AH102" s="58"/>
      <c r="AI102" s="73">
        <f t="shared" si="2"/>
        <v>0</v>
      </c>
    </row>
    <row r="103" spans="1:35" ht="28" x14ac:dyDescent="0.25">
      <c r="A103" s="50">
        <v>1</v>
      </c>
      <c r="B103" s="210">
        <v>46</v>
      </c>
      <c r="C103" s="210">
        <v>9</v>
      </c>
      <c r="D103" s="214" t="s">
        <v>121</v>
      </c>
      <c r="E103" s="214" t="s">
        <v>89</v>
      </c>
      <c r="F103" s="38" t="s">
        <v>1</v>
      </c>
      <c r="G103" s="107">
        <f>VLOOKUP(F103,$H$268:$I$273,2,FALSE)</f>
        <v>400</v>
      </c>
      <c r="H103" s="38" t="s">
        <v>148</v>
      </c>
      <c r="I103" s="107">
        <f>VLOOKUP(H103,$H$268:$I$273,2,FALSE)</f>
        <v>0</v>
      </c>
      <c r="J103" s="38" t="s">
        <v>1</v>
      </c>
      <c r="K103" s="107">
        <f>VLOOKUP(J103,$H$268:$I$273,2,FALSE)</f>
        <v>400</v>
      </c>
      <c r="L103" s="38" t="s">
        <v>1</v>
      </c>
      <c r="M103" s="107">
        <f>VLOOKUP(L103,$H$268:$I$273,2,FALSE)</f>
        <v>400</v>
      </c>
      <c r="N103" s="38" t="s">
        <v>0</v>
      </c>
      <c r="O103" s="107">
        <f>VLOOKUP(N103,$H$268:$I$273,2,FALSE)</f>
        <v>600</v>
      </c>
      <c r="P103" s="38" t="s">
        <v>1</v>
      </c>
      <c r="Q103" s="107">
        <f>VLOOKUP(P103,$H$268:$I$273,2,FALSE)</f>
        <v>400</v>
      </c>
      <c r="R103" s="38" t="s">
        <v>1</v>
      </c>
      <c r="S103" s="107">
        <f>VLOOKUP(R103,$H$268:$I$273,2,FALSE)</f>
        <v>400</v>
      </c>
      <c r="T103" s="38" t="s">
        <v>0</v>
      </c>
      <c r="U103" s="107">
        <f>VLOOKUP(T103,$H$268:$I$273,2,FALSE)</f>
        <v>600</v>
      </c>
      <c r="V103" s="38" t="s">
        <v>1</v>
      </c>
      <c r="W103" s="107">
        <f>VLOOKUP(V103,$H$268:$I$273,2,FALSE)</f>
        <v>400</v>
      </c>
      <c r="X103" s="38" t="s">
        <v>1</v>
      </c>
      <c r="Y103" s="107">
        <f>VLOOKUP(X103,$H$268:$I$273,2,FALSE)</f>
        <v>400</v>
      </c>
      <c r="Z103" s="38" t="s">
        <v>0</v>
      </c>
      <c r="AA103" s="107">
        <f>VLOOKUP(Z103,$H$268:$I$273,2,FALSE)</f>
        <v>600</v>
      </c>
      <c r="AB103" s="38" t="s">
        <v>1</v>
      </c>
      <c r="AC103" s="107">
        <f>VLOOKUP(AB103,$H$268:$I$273,2,FALSE)</f>
        <v>400</v>
      </c>
      <c r="AD103" s="51">
        <f>AC103+AA103+Y103+W103+U103+S103+Q103+O103+M103+K103+I103+G103</f>
        <v>5000</v>
      </c>
      <c r="AE103" s="58">
        <f>IF($F103=AE$11,1,0)+IF($H103=AE$11,1,0)+IF($J103=AE$11,1,0)+IF($L103=AE$11,1,0)+IF($N103=AE$11,1,0)+IF($P103=AE$11,1,0)+IF($R103=AE$11,1,0)+IF($T103=AE$11,1,0)+IF($V103=AE$11,1,0)+IF($X103=AE$11,1,0)+IF($Z103=AE$11,1,0)+IF($AB103=AE$11,1,0)</f>
        <v>8</v>
      </c>
      <c r="AF103" s="58">
        <f>IF($F103=AF$11,1,0)+IF($H103=AF$11,1,0)+IF($J103=AF$11,1,0)+IF($L103=AF$11,1,0)+IF($N103=AF$11,1,0)+IF($P103=AF$11,1,0)+IF($R103=AF$11,1,0)+IF($T103=AF$11,1,0)+IF($V103=AF$11,1,0)+IF($X103=AF$11,1,0)+IF($Z103=AF$11,1,0)+IF($AB103=AF$11,1,0)</f>
        <v>3</v>
      </c>
      <c r="AG103" s="58">
        <f>IF($F103=AG$11,1,0)+IF($H103=AG$11,1,0)+IF($J103=AG$11,1,0)+IF($L103=AG$11,1,0)+IF($N103=AG$11,1,0)+IF($P103=AG$11,1,0)+IF($R103=AG$11,1,0)+IF($T103=AG$11,1,0)+IF($V103=AG$11,1,0)+IF($X103=AG$11,1,0)+IF($Z103=AG$11,1,0)+IF($AB103=AG$11,1,0)</f>
        <v>0</v>
      </c>
      <c r="AH103" s="58">
        <f>IF($F103=AH$11,1,0)+IF($H103=AH$11,1,0)+IF($J103=AH$11,1,0)+IF($L103=AH$11,1,0)+IF($N103=AH$11,1,0)+IF($P103=AH$11,1,0)+IF($R103=AH$11,1,0)+IF($T103=AH$11,1,0)+IF($V103=AH$11,1,0)+IF($X103=AH$11,1,0)+IF($Z103=AH$11,1,0)+IF($AB103=AH$11,1,0)</f>
        <v>0</v>
      </c>
      <c r="AI103" s="73">
        <f t="shared" si="2"/>
        <v>1</v>
      </c>
    </row>
    <row r="104" spans="1:35" ht="14" x14ac:dyDescent="0.25">
      <c r="A104" s="50">
        <v>0</v>
      </c>
      <c r="B104" s="211"/>
      <c r="C104" s="211"/>
      <c r="D104" s="215"/>
      <c r="E104" s="215"/>
      <c r="F104" s="212">
        <v>18</v>
      </c>
      <c r="G104" s="213"/>
      <c r="H104" s="212">
        <v>15</v>
      </c>
      <c r="I104" s="213"/>
      <c r="J104" s="212">
        <v>14</v>
      </c>
      <c r="K104" s="213"/>
      <c r="L104" s="212">
        <v>18</v>
      </c>
      <c r="M104" s="213"/>
      <c r="N104" s="212">
        <v>16</v>
      </c>
      <c r="O104" s="213"/>
      <c r="P104" s="212">
        <v>13</v>
      </c>
      <c r="Q104" s="213"/>
      <c r="R104" s="212">
        <v>18</v>
      </c>
      <c r="S104" s="213"/>
      <c r="T104" s="212">
        <v>15</v>
      </c>
      <c r="U104" s="213"/>
      <c r="V104" s="212">
        <v>19</v>
      </c>
      <c r="W104" s="213"/>
      <c r="X104" s="212">
        <v>17</v>
      </c>
      <c r="Y104" s="213"/>
      <c r="Z104" s="212">
        <v>14</v>
      </c>
      <c r="AA104" s="213"/>
      <c r="AB104" s="212">
        <v>19</v>
      </c>
      <c r="AC104" s="213"/>
      <c r="AD104" s="70"/>
      <c r="AE104" s="58"/>
      <c r="AF104" s="58"/>
      <c r="AG104" s="58"/>
      <c r="AH104" s="58"/>
      <c r="AI104" s="73">
        <f t="shared" si="2"/>
        <v>0</v>
      </c>
    </row>
    <row r="105" spans="1:35" ht="14" x14ac:dyDescent="0.25">
      <c r="A105" s="50">
        <v>1</v>
      </c>
      <c r="B105" s="210">
        <v>47</v>
      </c>
      <c r="C105" s="210">
        <v>9</v>
      </c>
      <c r="D105" s="214" t="s">
        <v>126</v>
      </c>
      <c r="E105" s="214" t="s">
        <v>62</v>
      </c>
      <c r="F105" s="38" t="s">
        <v>1</v>
      </c>
      <c r="G105" s="107">
        <f>VLOOKUP(F105,$H$268:$I$273,2,FALSE)</f>
        <v>400</v>
      </c>
      <c r="H105" s="38" t="s">
        <v>0</v>
      </c>
      <c r="I105" s="107">
        <f>VLOOKUP(H105,$H$268:$I$273,2,FALSE)</f>
        <v>600</v>
      </c>
      <c r="J105" s="38" t="s">
        <v>1</v>
      </c>
      <c r="K105" s="107">
        <f>VLOOKUP(J105,$H$268:$I$273,2,FALSE)</f>
        <v>400</v>
      </c>
      <c r="L105" s="38" t="s">
        <v>1</v>
      </c>
      <c r="M105" s="107">
        <f>VLOOKUP(L105,$H$268:$I$273,2,FALSE)</f>
        <v>400</v>
      </c>
      <c r="N105" s="38" t="s">
        <v>0</v>
      </c>
      <c r="O105" s="107">
        <f>VLOOKUP(N105,$H$268:$I$273,2,FALSE)</f>
        <v>600</v>
      </c>
      <c r="P105" s="38" t="s">
        <v>1</v>
      </c>
      <c r="Q105" s="107">
        <f>VLOOKUP(P105,$H$268:$I$273,2,FALSE)</f>
        <v>400</v>
      </c>
      <c r="R105" s="38" t="s">
        <v>1</v>
      </c>
      <c r="S105" s="107">
        <f>VLOOKUP(R105,$H$268:$I$273,2,FALSE)</f>
        <v>400</v>
      </c>
      <c r="T105" s="38" t="s">
        <v>0</v>
      </c>
      <c r="U105" s="107">
        <f>VLOOKUP(T105,$H$268:$I$273,2,FALSE)</f>
        <v>600</v>
      </c>
      <c r="V105" s="38" t="s">
        <v>1</v>
      </c>
      <c r="W105" s="107">
        <f>VLOOKUP(V105,$H$268:$I$273,2,FALSE)</f>
        <v>400</v>
      </c>
      <c r="X105" s="38" t="s">
        <v>1</v>
      </c>
      <c r="Y105" s="107">
        <f>VLOOKUP(X105,$H$268:$I$273,2,FALSE)</f>
        <v>400</v>
      </c>
      <c r="Z105" s="38" t="s">
        <v>0</v>
      </c>
      <c r="AA105" s="107">
        <f>VLOOKUP(Z105,$H$268:$I$273,2,FALSE)</f>
        <v>600</v>
      </c>
      <c r="AB105" s="38" t="s">
        <v>1</v>
      </c>
      <c r="AC105" s="107">
        <f>VLOOKUP(AB105,$H$268:$I$273,2,FALSE)</f>
        <v>400</v>
      </c>
      <c r="AD105" s="51">
        <f>AC105+AA105+Y105+W105+U105+S105+Q105+O105+M105+K105+I105+G105</f>
        <v>5600</v>
      </c>
      <c r="AE105" s="58">
        <f>IF($F105=AE$11,1,0)+IF($H105=AE$11,1,0)+IF($J105=AE$11,1,0)+IF($L105=AE$11,1,0)+IF($N105=AE$11,1,0)+IF($P105=AE$11,1,0)+IF($R105=AE$11,1,0)+IF($T105=AE$11,1,0)+IF($V105=AE$11,1,0)+IF($X105=AE$11,1,0)+IF($Z105=AE$11,1,0)+IF($AB105=AE$11,1,0)</f>
        <v>8</v>
      </c>
      <c r="AF105" s="58">
        <f>IF($F105=AF$11,1,0)+IF($H105=AF$11,1,0)+IF($J105=AF$11,1,0)+IF($L105=AF$11,1,0)+IF($N105=AF$11,1,0)+IF($P105=AF$11,1,0)+IF($R105=AF$11,1,0)+IF($T105=AF$11,1,0)+IF($V105=AF$11,1,0)+IF($X105=AF$11,1,0)+IF($Z105=AF$11,1,0)+IF($AB105=AF$11,1,0)</f>
        <v>4</v>
      </c>
      <c r="AG105" s="58">
        <f>IF($F105=AG$11,1,0)+IF($H105=AG$11,1,0)+IF($J105=AG$11,1,0)+IF($L105=AG$11,1,0)+IF($N105=AG$11,1,0)+IF($P105=AG$11,1,0)+IF($R105=AG$11,1,0)+IF($T105=AG$11,1,0)+IF($V105=AG$11,1,0)+IF($X105=AG$11,1,0)+IF($Z105=AG$11,1,0)+IF($AB105=AG$11,1,0)</f>
        <v>0</v>
      </c>
      <c r="AH105" s="58">
        <f>IF($F105=AH$11,1,0)+IF($H105=AH$11,1,0)+IF($J105=AH$11,1,0)+IF($L105=AH$11,1,0)+IF($N105=AH$11,1,0)+IF($P105=AH$11,1,0)+IF($R105=AH$11,1,0)+IF($T105=AH$11,1,0)+IF($V105=AH$11,1,0)+IF($X105=AH$11,1,0)+IF($Z105=AH$11,1,0)+IF($AB105=AH$11,1,0)</f>
        <v>0</v>
      </c>
      <c r="AI105" s="73">
        <f t="shared" si="2"/>
        <v>0</v>
      </c>
    </row>
    <row r="106" spans="1:35" ht="14" x14ac:dyDescent="0.25">
      <c r="A106" s="50">
        <v>0</v>
      </c>
      <c r="B106" s="211"/>
      <c r="C106" s="211"/>
      <c r="D106" s="215"/>
      <c r="E106" s="215"/>
      <c r="F106" s="212">
        <v>18</v>
      </c>
      <c r="G106" s="213"/>
      <c r="H106" s="212">
        <v>15</v>
      </c>
      <c r="I106" s="213"/>
      <c r="J106" s="212">
        <v>14</v>
      </c>
      <c r="K106" s="213"/>
      <c r="L106" s="212">
        <v>18</v>
      </c>
      <c r="M106" s="213"/>
      <c r="N106" s="212">
        <v>16</v>
      </c>
      <c r="O106" s="213"/>
      <c r="P106" s="212">
        <v>13</v>
      </c>
      <c r="Q106" s="213"/>
      <c r="R106" s="212">
        <v>18</v>
      </c>
      <c r="S106" s="213"/>
      <c r="T106" s="212">
        <v>15</v>
      </c>
      <c r="U106" s="213"/>
      <c r="V106" s="212">
        <v>19</v>
      </c>
      <c r="W106" s="213"/>
      <c r="X106" s="212">
        <v>17</v>
      </c>
      <c r="Y106" s="213"/>
      <c r="Z106" s="212">
        <v>14</v>
      </c>
      <c r="AA106" s="213"/>
      <c r="AB106" s="212">
        <v>19</v>
      </c>
      <c r="AC106" s="213"/>
      <c r="AD106" s="70"/>
      <c r="AE106" s="58"/>
      <c r="AF106" s="58"/>
      <c r="AG106" s="58"/>
      <c r="AH106" s="58"/>
      <c r="AI106" s="73">
        <f t="shared" si="2"/>
        <v>0</v>
      </c>
    </row>
    <row r="107" spans="1:35" ht="14" x14ac:dyDescent="0.25">
      <c r="A107" s="50">
        <v>1</v>
      </c>
      <c r="B107" s="210">
        <v>48</v>
      </c>
      <c r="C107" s="210">
        <v>9</v>
      </c>
      <c r="D107" s="214" t="s">
        <v>126</v>
      </c>
      <c r="E107" s="214" t="s">
        <v>94</v>
      </c>
      <c r="F107" s="38" t="s">
        <v>1</v>
      </c>
      <c r="G107" s="107">
        <f>VLOOKUP(F107,$H$268:$I$273,2,FALSE)</f>
        <v>400</v>
      </c>
      <c r="H107" s="38" t="s">
        <v>0</v>
      </c>
      <c r="I107" s="107">
        <f>VLOOKUP(H107,$H$268:$I$273,2,FALSE)</f>
        <v>600</v>
      </c>
      <c r="J107" s="38" t="s">
        <v>1</v>
      </c>
      <c r="K107" s="107">
        <f>VLOOKUP(J107,$H$268:$I$273,2,FALSE)</f>
        <v>400</v>
      </c>
      <c r="L107" s="38" t="s">
        <v>1</v>
      </c>
      <c r="M107" s="107">
        <f>VLOOKUP(L107,$H$268:$I$273,2,FALSE)</f>
        <v>400</v>
      </c>
      <c r="N107" s="38" t="s">
        <v>0</v>
      </c>
      <c r="O107" s="107">
        <f>VLOOKUP(N107,$H$268:$I$273,2,FALSE)</f>
        <v>600</v>
      </c>
      <c r="P107" s="38" t="s">
        <v>1</v>
      </c>
      <c r="Q107" s="107">
        <f>VLOOKUP(P107,$H$268:$I$273,2,FALSE)</f>
        <v>400</v>
      </c>
      <c r="R107" s="38" t="s">
        <v>1</v>
      </c>
      <c r="S107" s="107">
        <f>VLOOKUP(R107,$H$268:$I$273,2,FALSE)</f>
        <v>400</v>
      </c>
      <c r="T107" s="38" t="s">
        <v>0</v>
      </c>
      <c r="U107" s="107">
        <f>VLOOKUP(T107,$H$268:$I$273,2,FALSE)</f>
        <v>600</v>
      </c>
      <c r="V107" s="38" t="s">
        <v>1</v>
      </c>
      <c r="W107" s="107">
        <f>VLOOKUP(V107,$H$268:$I$273,2,FALSE)</f>
        <v>400</v>
      </c>
      <c r="X107" s="38" t="s">
        <v>1</v>
      </c>
      <c r="Y107" s="107">
        <f>VLOOKUP(X107,$H$268:$I$273,2,FALSE)</f>
        <v>400</v>
      </c>
      <c r="Z107" s="38" t="s">
        <v>0</v>
      </c>
      <c r="AA107" s="107">
        <f>VLOOKUP(Z107,$H$268:$I$273,2,FALSE)</f>
        <v>600</v>
      </c>
      <c r="AB107" s="38" t="s">
        <v>1</v>
      </c>
      <c r="AC107" s="107">
        <f>VLOOKUP(AB107,$H$268:$I$273,2,FALSE)</f>
        <v>400</v>
      </c>
      <c r="AD107" s="51">
        <f>AC107+AA107+Y107+W107+U107+S107+Q107+O107+M107+K107+I107+G107</f>
        <v>5600</v>
      </c>
      <c r="AE107" s="58">
        <f>IF($F107=AE$11,1,0)+IF($H107=AE$11,1,0)+IF($J107=AE$11,1,0)+IF($L107=AE$11,1,0)+IF($N107=AE$11,1,0)+IF($P107=AE$11,1,0)+IF($R107=AE$11,1,0)+IF($T107=AE$11,1,0)+IF($V107=AE$11,1,0)+IF($X107=AE$11,1,0)+IF($Z107=AE$11,1,0)+IF($AB107=AE$11,1,0)</f>
        <v>8</v>
      </c>
      <c r="AF107" s="58">
        <f>IF($F107=AF$11,1,0)+IF($H107=AF$11,1,0)+IF($J107=AF$11,1,0)+IF($L107=AF$11,1,0)+IF($N107=AF$11,1,0)+IF($P107=AF$11,1,0)+IF($R107=AF$11,1,0)+IF($T107=AF$11,1,0)+IF($V107=AF$11,1,0)+IF($X107=AF$11,1,0)+IF($Z107=AF$11,1,0)+IF($AB107=AF$11,1,0)</f>
        <v>4</v>
      </c>
      <c r="AG107" s="58">
        <f>IF($F107=AG$11,1,0)+IF($H107=AG$11,1,0)+IF($J107=AG$11,1,0)+IF($L107=AG$11,1,0)+IF($N107=AG$11,1,0)+IF($P107=AG$11,1,0)+IF($R107=AG$11,1,0)+IF($T107=AG$11,1,0)+IF($V107=AG$11,1,0)+IF($X107=AG$11,1,0)+IF($Z107=AG$11,1,0)+IF($AB107=AG$11,1,0)</f>
        <v>0</v>
      </c>
      <c r="AH107" s="58">
        <f>IF($F107=AH$11,1,0)+IF($H107=AH$11,1,0)+IF($J107=AH$11,1,0)+IF($L107=AH$11,1,0)+IF($N107=AH$11,1,0)+IF($P107=AH$11,1,0)+IF($R107=AH$11,1,0)+IF($T107=AH$11,1,0)+IF($V107=AH$11,1,0)+IF($X107=AH$11,1,0)+IF($Z107=AH$11,1,0)+IF($AB107=AH$11,1,0)</f>
        <v>0</v>
      </c>
      <c r="AI107" s="73">
        <f t="shared" si="2"/>
        <v>0</v>
      </c>
    </row>
    <row r="108" spans="1:35" ht="14" x14ac:dyDescent="0.25">
      <c r="A108" s="50">
        <v>0</v>
      </c>
      <c r="B108" s="211"/>
      <c r="C108" s="211"/>
      <c r="D108" s="215"/>
      <c r="E108" s="215"/>
      <c r="F108" s="212">
        <v>18</v>
      </c>
      <c r="G108" s="213"/>
      <c r="H108" s="212">
        <v>15</v>
      </c>
      <c r="I108" s="213"/>
      <c r="J108" s="212">
        <v>14</v>
      </c>
      <c r="K108" s="213"/>
      <c r="L108" s="212">
        <v>18</v>
      </c>
      <c r="M108" s="213"/>
      <c r="N108" s="212">
        <v>16</v>
      </c>
      <c r="O108" s="213"/>
      <c r="P108" s="212">
        <v>13</v>
      </c>
      <c r="Q108" s="213"/>
      <c r="R108" s="212">
        <v>18</v>
      </c>
      <c r="S108" s="213"/>
      <c r="T108" s="212">
        <v>15</v>
      </c>
      <c r="U108" s="213"/>
      <c r="V108" s="212">
        <v>19</v>
      </c>
      <c r="W108" s="213"/>
      <c r="X108" s="212">
        <v>17</v>
      </c>
      <c r="Y108" s="213"/>
      <c r="Z108" s="212">
        <v>14</v>
      </c>
      <c r="AA108" s="213"/>
      <c r="AB108" s="212">
        <v>19</v>
      </c>
      <c r="AC108" s="213"/>
      <c r="AD108" s="70"/>
      <c r="AE108" s="58"/>
      <c r="AF108" s="58"/>
      <c r="AG108" s="58"/>
      <c r="AH108" s="58"/>
      <c r="AI108" s="73">
        <f t="shared" si="2"/>
        <v>0</v>
      </c>
    </row>
    <row r="109" spans="1:35" ht="28" x14ac:dyDescent="0.25">
      <c r="A109" s="50">
        <v>1</v>
      </c>
      <c r="B109" s="210">
        <v>49</v>
      </c>
      <c r="C109" s="210">
        <v>10</v>
      </c>
      <c r="D109" s="214" t="s">
        <v>121</v>
      </c>
      <c r="E109" s="214" t="s">
        <v>88</v>
      </c>
      <c r="F109" s="38" t="s">
        <v>1</v>
      </c>
      <c r="G109" s="107">
        <f>VLOOKUP(F109,$H$274:$I$277,2,FALSE)</f>
        <v>400</v>
      </c>
      <c r="H109" s="43" t="s">
        <v>1</v>
      </c>
      <c r="I109" s="107">
        <f>VLOOKUP(H109,$H$274:$I$277,2,FALSE)</f>
        <v>400</v>
      </c>
      <c r="J109" s="38" t="s">
        <v>1</v>
      </c>
      <c r="K109" s="107">
        <f>VLOOKUP(J109,$H$274:$I$277,2,FALSE)</f>
        <v>400</v>
      </c>
      <c r="L109" s="38" t="s">
        <v>1</v>
      </c>
      <c r="M109" s="107">
        <f>VLOOKUP(L109,$H$274:$I$277,2,FALSE)</f>
        <v>400</v>
      </c>
      <c r="N109" s="38" t="s">
        <v>1</v>
      </c>
      <c r="O109" s="107">
        <f>VLOOKUP(N109,$H$274:$I$277,2,FALSE)</f>
        <v>400</v>
      </c>
      <c r="P109" s="38" t="s">
        <v>1</v>
      </c>
      <c r="Q109" s="107">
        <f>VLOOKUP(P109,$H$274:$I$277,2,FALSE)</f>
        <v>400</v>
      </c>
      <c r="R109" s="38" t="s">
        <v>1</v>
      </c>
      <c r="S109" s="107">
        <f>VLOOKUP(R109,$H$274:$I$277,2,FALSE)</f>
        <v>400</v>
      </c>
      <c r="T109" s="38" t="s">
        <v>1</v>
      </c>
      <c r="U109" s="107">
        <f>VLOOKUP(T109,$H$274:$I$277,2,FALSE)</f>
        <v>400</v>
      </c>
      <c r="V109" s="38" t="s">
        <v>148</v>
      </c>
      <c r="W109" s="107">
        <f>VLOOKUP(V109,$H$274:$I$277,2,FALSE)</f>
        <v>0</v>
      </c>
      <c r="X109" s="38" t="s">
        <v>1</v>
      </c>
      <c r="Y109" s="107">
        <f>VLOOKUP(X109,$H$274:$I$277,2,FALSE)</f>
        <v>400</v>
      </c>
      <c r="Z109" s="38" t="s">
        <v>1</v>
      </c>
      <c r="AA109" s="107">
        <f>VLOOKUP(Z109,$H$274:$I$277,2,FALSE)</f>
        <v>400</v>
      </c>
      <c r="AB109" s="38" t="s">
        <v>1</v>
      </c>
      <c r="AC109" s="107">
        <f>VLOOKUP(AB109,$H$274:$I$277,2,FALSE)</f>
        <v>400</v>
      </c>
      <c r="AD109" s="51">
        <f>AC109+AA109+Y109+W109+U109+S109+Q109+O109+M109+K109+I109+G109</f>
        <v>4400</v>
      </c>
      <c r="AE109" s="58">
        <f>IF($F109=AE$11,1,0)+IF($H109=AE$11,1,0)+IF($J109=AE$11,1,0)+IF($L109=AE$11,1,0)+IF($N109=AE$11,1,0)+IF($P109=AE$11,1,0)+IF($R109=AE$11,1,0)+IF($T109=AE$11,1,0)+IF($V109=AE$11,1,0)+IF($X109=AE$11,1,0)+IF($Z109=AE$11,1,0)+IF($AB109=AE$11,1,0)</f>
        <v>11</v>
      </c>
      <c r="AF109" s="58">
        <f>IF($F109=AF$11,1,0)+IF($H109=AF$11,1,0)+IF($J109=AF$11,1,0)+IF($L109=AF$11,1,0)+IF($N109=AF$11,1,0)+IF($P109=AF$11,1,0)+IF($R109=AF$11,1,0)+IF($T109=AF$11,1,0)+IF($V109=AF$11,1,0)+IF($X109=AF$11,1,0)+IF($Z109=AF$11,1,0)+IF($AB109=AF$11,1,0)</f>
        <v>0</v>
      </c>
      <c r="AG109" s="58">
        <f>IF($F109=AG$11,1,0)+IF($H109=AG$11,1,0)+IF($J109=AG$11,1,0)+IF($L109=AG$11,1,0)+IF($N109=AG$11,1,0)+IF($P109=AG$11,1,0)+IF($R109=AG$11,1,0)+IF($T109=AG$11,1,0)+IF($V109=AG$11,1,0)+IF($X109=AG$11,1,0)+IF($Z109=AG$11,1,0)+IF($AB109=AG$11,1,0)</f>
        <v>0</v>
      </c>
      <c r="AH109" s="58">
        <f>IF($F109=AH$11,1,0)+IF($H109=AH$11,1,0)+IF($J109=AH$11,1,0)+IF($L109=AH$11,1,0)+IF($N109=AH$11,1,0)+IF($P109=AH$11,1,0)+IF($R109=AH$11,1,0)+IF($T109=AH$11,1,0)+IF($V109=AH$11,1,0)+IF($X109=AH$11,1,0)+IF($Z109=AH$11,1,0)+IF($AB109=AH$11,1,0)</f>
        <v>0</v>
      </c>
      <c r="AI109" s="73">
        <f t="shared" si="2"/>
        <v>1</v>
      </c>
    </row>
    <row r="110" spans="1:35" ht="14" x14ac:dyDescent="0.25">
      <c r="A110" s="50">
        <v>0</v>
      </c>
      <c r="B110" s="211"/>
      <c r="C110" s="211"/>
      <c r="D110" s="215"/>
      <c r="E110" s="215"/>
      <c r="F110" s="212">
        <v>18</v>
      </c>
      <c r="G110" s="213"/>
      <c r="H110" s="212">
        <v>15</v>
      </c>
      <c r="I110" s="213"/>
      <c r="J110" s="212">
        <v>14</v>
      </c>
      <c r="K110" s="213"/>
      <c r="L110" s="212">
        <v>18</v>
      </c>
      <c r="M110" s="213"/>
      <c r="N110" s="212">
        <v>16</v>
      </c>
      <c r="O110" s="213"/>
      <c r="P110" s="212">
        <v>13</v>
      </c>
      <c r="Q110" s="213"/>
      <c r="R110" s="212">
        <v>18</v>
      </c>
      <c r="S110" s="213"/>
      <c r="T110" s="212">
        <v>15</v>
      </c>
      <c r="U110" s="213"/>
      <c r="V110" s="212">
        <v>19</v>
      </c>
      <c r="W110" s="213"/>
      <c r="X110" s="212">
        <v>17</v>
      </c>
      <c r="Y110" s="213"/>
      <c r="Z110" s="212">
        <v>14</v>
      </c>
      <c r="AA110" s="213"/>
      <c r="AB110" s="212">
        <v>19</v>
      </c>
      <c r="AC110" s="213"/>
      <c r="AD110" s="70"/>
      <c r="AE110" s="58"/>
      <c r="AF110" s="58"/>
      <c r="AG110" s="58"/>
      <c r="AH110" s="58"/>
      <c r="AI110" s="73">
        <f t="shared" ref="AI110:AI141" si="3">IF($F110=AI$11,1,0)+IF($H110=AI$11,1,0)+IF($J110=AI$11,1,0)+IF($L110=AI$11,1,0)+IF($N110=AI$11,1,0)+IF($P110=AI$11,1,0)+IF($R110=AI$11,1,0)+IF($T110=AI$11,1,0)+IF($V110=AI$11,1,0)+IF($X110=AI$11,1,0)+IF($Z110=AI$11,1,0)+IF($AB110=AI$11,1,0)</f>
        <v>0</v>
      </c>
    </row>
    <row r="111" spans="1:35" ht="28" x14ac:dyDescent="0.25">
      <c r="A111" s="50">
        <v>1</v>
      </c>
      <c r="B111" s="210">
        <v>50</v>
      </c>
      <c r="C111" s="210">
        <v>10</v>
      </c>
      <c r="D111" s="214" t="s">
        <v>121</v>
      </c>
      <c r="E111" s="214" t="s">
        <v>87</v>
      </c>
      <c r="F111" s="38" t="s">
        <v>1</v>
      </c>
      <c r="G111" s="107">
        <f>VLOOKUP(F111,$H$274:$I$277,2,FALSE)</f>
        <v>400</v>
      </c>
      <c r="H111" s="43" t="s">
        <v>1</v>
      </c>
      <c r="I111" s="107">
        <f>VLOOKUP(H111,$H$274:$I$277,2,FALSE)</f>
        <v>400</v>
      </c>
      <c r="J111" s="38" t="s">
        <v>1</v>
      </c>
      <c r="K111" s="107">
        <f>VLOOKUP(J111,$H$274:$I$277,2,FALSE)</f>
        <v>400</v>
      </c>
      <c r="L111" s="38" t="s">
        <v>1</v>
      </c>
      <c r="M111" s="107">
        <f>VLOOKUP(L111,$H$274:$I$277,2,FALSE)</f>
        <v>400</v>
      </c>
      <c r="N111" s="38" t="s">
        <v>1</v>
      </c>
      <c r="O111" s="107">
        <f>VLOOKUP(N111,$H$274:$I$277,2,FALSE)</f>
        <v>400</v>
      </c>
      <c r="P111" s="38" t="s">
        <v>1</v>
      </c>
      <c r="Q111" s="107">
        <f>VLOOKUP(P111,$H$274:$I$277,2,FALSE)</f>
        <v>400</v>
      </c>
      <c r="R111" s="38" t="s">
        <v>1</v>
      </c>
      <c r="S111" s="107">
        <f>VLOOKUP(R111,$H$274:$I$277,2,FALSE)</f>
        <v>400</v>
      </c>
      <c r="T111" s="38" t="s">
        <v>1</v>
      </c>
      <c r="U111" s="107">
        <f>VLOOKUP(T111,$H$274:$I$277,2,FALSE)</f>
        <v>400</v>
      </c>
      <c r="V111" s="38" t="s">
        <v>148</v>
      </c>
      <c r="W111" s="107">
        <f>VLOOKUP(V111,$H$274:$I$277,2,FALSE)</f>
        <v>0</v>
      </c>
      <c r="X111" s="38" t="s">
        <v>1</v>
      </c>
      <c r="Y111" s="107">
        <f>VLOOKUP(X111,$H$274:$I$277,2,FALSE)</f>
        <v>400</v>
      </c>
      <c r="Z111" s="38" t="s">
        <v>1</v>
      </c>
      <c r="AA111" s="107">
        <f>VLOOKUP(Z111,$H$274:$I$277,2,FALSE)</f>
        <v>400</v>
      </c>
      <c r="AB111" s="38" t="s">
        <v>1</v>
      </c>
      <c r="AC111" s="107">
        <f>VLOOKUP(AB111,$H$274:$I$277,2,FALSE)</f>
        <v>400</v>
      </c>
      <c r="AD111" s="51">
        <f>AC111+AA111+Y111+W111+U111+S111+Q111+O111+M111+K111+I111+G111</f>
        <v>4400</v>
      </c>
      <c r="AE111" s="58">
        <f>IF($F111=AE$11,1,0)+IF($H111=AE$11,1,0)+IF($J111=AE$11,1,0)+IF($L111=AE$11,1,0)+IF($N111=AE$11,1,0)+IF($P111=AE$11,1,0)+IF($R111=AE$11,1,0)+IF($T111=AE$11,1,0)+IF($V111=AE$11,1,0)+IF($X111=AE$11,1,0)+IF($Z111=AE$11,1,0)+IF($AB111=AE$11,1,0)</f>
        <v>11</v>
      </c>
      <c r="AF111" s="58">
        <f>IF($F111=AF$11,1,0)+IF($H111=AF$11,1,0)+IF($J111=AF$11,1,0)+IF($L111=AF$11,1,0)+IF($N111=AF$11,1,0)+IF($P111=AF$11,1,0)+IF($R111=AF$11,1,0)+IF($T111=AF$11,1,0)+IF($V111=AF$11,1,0)+IF($X111=AF$11,1,0)+IF($Z111=AF$11,1,0)+IF($AB111=AF$11,1,0)</f>
        <v>0</v>
      </c>
      <c r="AG111" s="58">
        <f>IF($F111=AG$11,1,0)+IF($H111=AG$11,1,0)+IF($J111=AG$11,1,0)+IF($L111=AG$11,1,0)+IF($N111=AG$11,1,0)+IF($P111=AG$11,1,0)+IF($R111=AG$11,1,0)+IF($T111=AG$11,1,0)+IF($V111=AG$11,1,0)+IF($X111=AG$11,1,0)+IF($Z111=AG$11,1,0)+IF($AB111=AG$11,1,0)</f>
        <v>0</v>
      </c>
      <c r="AH111" s="58">
        <f>IF($F111=AH$11,1,0)+IF($H111=AH$11,1,0)+IF($J111=AH$11,1,0)+IF($L111=AH$11,1,0)+IF($N111=AH$11,1,0)+IF($P111=AH$11,1,0)+IF($R111=AH$11,1,0)+IF($T111=AH$11,1,0)+IF($V111=AH$11,1,0)+IF($X111=AH$11,1,0)+IF($Z111=AH$11,1,0)+IF($AB111=AH$11,1,0)</f>
        <v>0</v>
      </c>
      <c r="AI111" s="73">
        <f t="shared" si="3"/>
        <v>1</v>
      </c>
    </row>
    <row r="112" spans="1:35" ht="14" x14ac:dyDescent="0.25">
      <c r="A112" s="50">
        <v>0</v>
      </c>
      <c r="B112" s="211"/>
      <c r="C112" s="211"/>
      <c r="D112" s="215"/>
      <c r="E112" s="215"/>
      <c r="F112" s="212">
        <v>18</v>
      </c>
      <c r="G112" s="213"/>
      <c r="H112" s="212">
        <v>15</v>
      </c>
      <c r="I112" s="213"/>
      <c r="J112" s="212">
        <v>14</v>
      </c>
      <c r="K112" s="213"/>
      <c r="L112" s="212">
        <v>18</v>
      </c>
      <c r="M112" s="213"/>
      <c r="N112" s="212">
        <v>16</v>
      </c>
      <c r="O112" s="213"/>
      <c r="P112" s="212">
        <v>13</v>
      </c>
      <c r="Q112" s="213"/>
      <c r="R112" s="212">
        <v>18</v>
      </c>
      <c r="S112" s="213"/>
      <c r="T112" s="212">
        <v>15</v>
      </c>
      <c r="U112" s="213"/>
      <c r="V112" s="212">
        <v>19</v>
      </c>
      <c r="W112" s="213"/>
      <c r="X112" s="212">
        <v>17</v>
      </c>
      <c r="Y112" s="213"/>
      <c r="Z112" s="212">
        <v>14</v>
      </c>
      <c r="AA112" s="213"/>
      <c r="AB112" s="212">
        <v>19</v>
      </c>
      <c r="AC112" s="213"/>
      <c r="AD112" s="70"/>
      <c r="AE112" s="58"/>
      <c r="AF112" s="58"/>
      <c r="AG112" s="58"/>
      <c r="AH112" s="58"/>
      <c r="AI112" s="73">
        <f t="shared" si="3"/>
        <v>0</v>
      </c>
    </row>
    <row r="113" spans="1:35" ht="28" x14ac:dyDescent="0.25">
      <c r="A113" s="50">
        <v>1</v>
      </c>
      <c r="B113" s="210">
        <v>51</v>
      </c>
      <c r="C113" s="210">
        <v>11</v>
      </c>
      <c r="D113" s="214" t="s">
        <v>121</v>
      </c>
      <c r="E113" s="214" t="s">
        <v>86</v>
      </c>
      <c r="F113" s="38" t="s">
        <v>1</v>
      </c>
      <c r="G113" s="107">
        <f>VLOOKUP(F113,$H$278:$I$281,2,FALSE)</f>
        <v>400</v>
      </c>
      <c r="H113" s="43" t="s">
        <v>1</v>
      </c>
      <c r="I113" s="107">
        <f>VLOOKUP(H113,$H$278:$I$281,2,FALSE)</f>
        <v>400</v>
      </c>
      <c r="J113" s="38" t="s">
        <v>1</v>
      </c>
      <c r="K113" s="107">
        <f>VLOOKUP(J113,$H$278:$I$281,2,FALSE)</f>
        <v>400</v>
      </c>
      <c r="L113" s="38" t="s">
        <v>1</v>
      </c>
      <c r="M113" s="107">
        <f>VLOOKUP(L113,$H$278:$I$281,2,FALSE)</f>
        <v>400</v>
      </c>
      <c r="N113" s="38" t="s">
        <v>1</v>
      </c>
      <c r="O113" s="107">
        <f>VLOOKUP(N113,$H$278:$I$281,2,FALSE)</f>
        <v>400</v>
      </c>
      <c r="P113" s="38" t="s">
        <v>1</v>
      </c>
      <c r="Q113" s="107">
        <f>VLOOKUP(P113,$H$278:$I$281,2,FALSE)</f>
        <v>400</v>
      </c>
      <c r="R113" s="38" t="s">
        <v>1</v>
      </c>
      <c r="S113" s="107">
        <f>VLOOKUP(R113,$H$278:$I$281,2,FALSE)</f>
        <v>400</v>
      </c>
      <c r="T113" s="38" t="s">
        <v>1</v>
      </c>
      <c r="U113" s="107">
        <f>VLOOKUP(T113,$H$278:$I$281,2,FALSE)</f>
        <v>400</v>
      </c>
      <c r="V113" s="38" t="s">
        <v>148</v>
      </c>
      <c r="W113" s="107">
        <f>VLOOKUP(V113,$H$278:$I$281,2,FALSE)</f>
        <v>0</v>
      </c>
      <c r="X113" s="38" t="s">
        <v>1</v>
      </c>
      <c r="Y113" s="107">
        <f>VLOOKUP(X113,$H$278:$I$281,2,FALSE)</f>
        <v>400</v>
      </c>
      <c r="Z113" s="38" t="s">
        <v>1</v>
      </c>
      <c r="AA113" s="107">
        <f>VLOOKUP(Z113,$H$278:$I$281,2,FALSE)</f>
        <v>400</v>
      </c>
      <c r="AB113" s="38" t="s">
        <v>1</v>
      </c>
      <c r="AC113" s="107">
        <f>VLOOKUP(AB113,$H$278:$I$281,2,FALSE)</f>
        <v>400</v>
      </c>
      <c r="AD113" s="51">
        <f>AC113+AA113+Y113+W113+U113+S113+Q113+O113+M113+K113+I113+G113</f>
        <v>4400</v>
      </c>
      <c r="AE113" s="58">
        <f>IF($F113=AE$11,1,0)+IF($H113=AE$11,1,0)+IF($J113=AE$11,1,0)+IF($L113=AE$11,1,0)+IF($N113=AE$11,1,0)+IF($P113=AE$11,1,0)+IF($R113=AE$11,1,0)+IF($T113=AE$11,1,0)+IF($V113=AE$11,1,0)+IF($X113=AE$11,1,0)+IF($Z113=AE$11,1,0)+IF($AB113=AE$11,1,0)</f>
        <v>11</v>
      </c>
      <c r="AF113" s="58">
        <f>IF($F113=AF$11,1,0)+IF($H113=AF$11,1,0)+IF($J113=AF$11,1,0)+IF($L113=AF$11,1,0)+IF($N113=AF$11,1,0)+IF($P113=AF$11,1,0)+IF($R113=AF$11,1,0)+IF($T113=AF$11,1,0)+IF($V113=AF$11,1,0)+IF($X113=AF$11,1,0)+IF($Z113=AF$11,1,0)+IF($AB113=AF$11,1,0)</f>
        <v>0</v>
      </c>
      <c r="AG113" s="58">
        <f>IF($F113=AG$11,1,0)+IF($H113=AG$11,1,0)+IF($J113=AG$11,1,0)+IF($L113=AG$11,1,0)+IF($N113=AG$11,1,0)+IF($P113=AG$11,1,0)+IF($R113=AG$11,1,0)+IF($T113=AG$11,1,0)+IF($V113=AG$11,1,0)+IF($X113=AG$11,1,0)+IF($Z113=AG$11,1,0)+IF($AB113=AG$11,1,0)</f>
        <v>0</v>
      </c>
      <c r="AH113" s="58">
        <f>IF($F113=AH$11,1,0)+IF($H113=AH$11,1,0)+IF($J113=AH$11,1,0)+IF($L113=AH$11,1,0)+IF($N113=AH$11,1,0)+IF($P113=AH$11,1,0)+IF($R113=AH$11,1,0)+IF($T113=AH$11,1,0)+IF($V113=AH$11,1,0)+IF($X113=AH$11,1,0)+IF($Z113=AH$11,1,0)+IF($AB113=AH$11,1,0)</f>
        <v>0</v>
      </c>
      <c r="AI113" s="73">
        <f t="shared" si="3"/>
        <v>1</v>
      </c>
    </row>
    <row r="114" spans="1:35" ht="14" x14ac:dyDescent="0.25">
      <c r="A114" s="50">
        <v>0</v>
      </c>
      <c r="B114" s="211"/>
      <c r="C114" s="211"/>
      <c r="D114" s="215"/>
      <c r="E114" s="215"/>
      <c r="F114" s="212">
        <v>18</v>
      </c>
      <c r="G114" s="213"/>
      <c r="H114" s="212">
        <v>15</v>
      </c>
      <c r="I114" s="213"/>
      <c r="J114" s="212">
        <v>14</v>
      </c>
      <c r="K114" s="213"/>
      <c r="L114" s="212">
        <v>18</v>
      </c>
      <c r="M114" s="213"/>
      <c r="N114" s="212">
        <v>16</v>
      </c>
      <c r="O114" s="213"/>
      <c r="P114" s="212">
        <v>13</v>
      </c>
      <c r="Q114" s="213"/>
      <c r="R114" s="212">
        <v>18</v>
      </c>
      <c r="S114" s="213"/>
      <c r="T114" s="212">
        <v>15</v>
      </c>
      <c r="U114" s="213"/>
      <c r="V114" s="212">
        <v>19</v>
      </c>
      <c r="W114" s="213"/>
      <c r="X114" s="212">
        <v>17</v>
      </c>
      <c r="Y114" s="213"/>
      <c r="Z114" s="212">
        <v>14</v>
      </c>
      <c r="AA114" s="213"/>
      <c r="AB114" s="212">
        <v>19</v>
      </c>
      <c r="AC114" s="213"/>
      <c r="AD114" s="70"/>
      <c r="AE114" s="58"/>
      <c r="AF114" s="58"/>
      <c r="AG114" s="58"/>
      <c r="AH114" s="58"/>
      <c r="AI114" s="73">
        <f t="shared" si="3"/>
        <v>0</v>
      </c>
    </row>
    <row r="115" spans="1:35" ht="28" x14ac:dyDescent="0.25">
      <c r="A115" s="50">
        <v>1</v>
      </c>
      <c r="B115" s="210">
        <v>52</v>
      </c>
      <c r="C115" s="210">
        <v>11</v>
      </c>
      <c r="D115" s="214" t="s">
        <v>121</v>
      </c>
      <c r="E115" s="214" t="s">
        <v>85</v>
      </c>
      <c r="F115" s="38" t="s">
        <v>1</v>
      </c>
      <c r="G115" s="107">
        <f>VLOOKUP(F115,$H$278:$I$281,2,FALSE)</f>
        <v>400</v>
      </c>
      <c r="H115" s="43" t="s">
        <v>1</v>
      </c>
      <c r="I115" s="107">
        <f>VLOOKUP(H115,$H$278:$I$281,2,FALSE)</f>
        <v>400</v>
      </c>
      <c r="J115" s="38" t="s">
        <v>1</v>
      </c>
      <c r="K115" s="107">
        <f>VLOOKUP(J115,$H$278:$I$281,2,FALSE)</f>
        <v>400</v>
      </c>
      <c r="L115" s="38" t="s">
        <v>1</v>
      </c>
      <c r="M115" s="107">
        <f>VLOOKUP(L115,$H$278:$I$281,2,FALSE)</f>
        <v>400</v>
      </c>
      <c r="N115" s="38" t="s">
        <v>1</v>
      </c>
      <c r="O115" s="107">
        <f>VLOOKUP(N115,$H$278:$I$281,2,FALSE)</f>
        <v>400</v>
      </c>
      <c r="P115" s="38" t="s">
        <v>1</v>
      </c>
      <c r="Q115" s="107">
        <f>VLOOKUP(P115,$H$278:$I$281,2,FALSE)</f>
        <v>400</v>
      </c>
      <c r="R115" s="38" t="s">
        <v>1</v>
      </c>
      <c r="S115" s="107">
        <f>VLOOKUP(R115,$H$278:$I$281,2,FALSE)</f>
        <v>400</v>
      </c>
      <c r="T115" s="38" t="s">
        <v>1</v>
      </c>
      <c r="U115" s="107">
        <f>VLOOKUP(T115,$H$278:$I$281,2,FALSE)</f>
        <v>400</v>
      </c>
      <c r="V115" s="38" t="s">
        <v>148</v>
      </c>
      <c r="W115" s="107">
        <f>VLOOKUP(V115,$H$278:$I$281,2,FALSE)</f>
        <v>0</v>
      </c>
      <c r="X115" s="38" t="s">
        <v>1</v>
      </c>
      <c r="Y115" s="107">
        <f>VLOOKUP(X115,$H$278:$I$281,2,FALSE)</f>
        <v>400</v>
      </c>
      <c r="Z115" s="38" t="s">
        <v>1</v>
      </c>
      <c r="AA115" s="107">
        <f>VLOOKUP(Z115,$H$278:$I$281,2,FALSE)</f>
        <v>400</v>
      </c>
      <c r="AB115" s="38" t="s">
        <v>1</v>
      </c>
      <c r="AC115" s="107">
        <f>VLOOKUP(AB115,$H$278:$I$281,2,FALSE)</f>
        <v>400</v>
      </c>
      <c r="AD115" s="51">
        <f>AC115+AA115+Y115+W115+U115+S115+Q115+O115+M115+K115+I115+G115</f>
        <v>4400</v>
      </c>
      <c r="AE115" s="58">
        <f>IF($F115=AE$11,1,0)+IF($H115=AE$11,1,0)+IF($J115=AE$11,1,0)+IF($L115=AE$11,1,0)+IF($N115=AE$11,1,0)+IF($P115=AE$11,1,0)+IF($R115=AE$11,1,0)+IF($T115=AE$11,1,0)+IF($V115=AE$11,1,0)+IF($X115=AE$11,1,0)+IF($Z115=AE$11,1,0)+IF($AB115=AE$11,1,0)</f>
        <v>11</v>
      </c>
      <c r="AF115" s="58">
        <f>IF($F115=AF$11,1,0)+IF($H115=AF$11,1,0)+IF($J115=AF$11,1,0)+IF($L115=AF$11,1,0)+IF($N115=AF$11,1,0)+IF($P115=AF$11,1,0)+IF($R115=AF$11,1,0)+IF($T115=AF$11,1,0)+IF($V115=AF$11,1,0)+IF($X115=AF$11,1,0)+IF($Z115=AF$11,1,0)+IF($AB115=AF$11,1,0)</f>
        <v>0</v>
      </c>
      <c r="AG115" s="58">
        <f>IF($F115=AG$11,1,0)+IF($H115=AG$11,1,0)+IF($J115=AG$11,1,0)+IF($L115=AG$11,1,0)+IF($N115=AG$11,1,0)+IF($P115=AG$11,1,0)+IF($R115=AG$11,1,0)+IF($T115=AG$11,1,0)+IF($V115=AG$11,1,0)+IF($X115=AG$11,1,0)+IF($Z115=AG$11,1,0)+IF($AB115=AG$11,1,0)</f>
        <v>0</v>
      </c>
      <c r="AH115" s="58">
        <f>IF($F115=AH$11,1,0)+IF($H115=AH$11,1,0)+IF($J115=AH$11,1,0)+IF($L115=AH$11,1,0)+IF($N115=AH$11,1,0)+IF($P115=AH$11,1,0)+IF($R115=AH$11,1,0)+IF($T115=AH$11,1,0)+IF($V115=AH$11,1,0)+IF($X115=AH$11,1,0)+IF($Z115=AH$11,1,0)+IF($AB115=AH$11,1,0)</f>
        <v>0</v>
      </c>
      <c r="AI115" s="73">
        <f t="shared" si="3"/>
        <v>1</v>
      </c>
    </row>
    <row r="116" spans="1:35" ht="14" x14ac:dyDescent="0.25">
      <c r="A116" s="50">
        <v>0</v>
      </c>
      <c r="B116" s="211"/>
      <c r="C116" s="211"/>
      <c r="D116" s="215"/>
      <c r="E116" s="215"/>
      <c r="F116" s="212">
        <v>18</v>
      </c>
      <c r="G116" s="213"/>
      <c r="H116" s="212">
        <v>15</v>
      </c>
      <c r="I116" s="213"/>
      <c r="J116" s="212">
        <v>14</v>
      </c>
      <c r="K116" s="213"/>
      <c r="L116" s="212">
        <v>18</v>
      </c>
      <c r="M116" s="213"/>
      <c r="N116" s="212">
        <v>16</v>
      </c>
      <c r="O116" s="213"/>
      <c r="P116" s="212">
        <v>13</v>
      </c>
      <c r="Q116" s="213"/>
      <c r="R116" s="212">
        <v>18</v>
      </c>
      <c r="S116" s="213"/>
      <c r="T116" s="212">
        <v>15</v>
      </c>
      <c r="U116" s="213"/>
      <c r="V116" s="212">
        <v>19</v>
      </c>
      <c r="W116" s="213"/>
      <c r="X116" s="212">
        <v>17</v>
      </c>
      <c r="Y116" s="213"/>
      <c r="Z116" s="212">
        <v>14</v>
      </c>
      <c r="AA116" s="213"/>
      <c r="AB116" s="212">
        <v>19</v>
      </c>
      <c r="AC116" s="213"/>
      <c r="AD116" s="70"/>
      <c r="AE116" s="58"/>
      <c r="AF116" s="58"/>
      <c r="AG116" s="58"/>
      <c r="AH116" s="58"/>
      <c r="AI116" s="73">
        <f t="shared" si="3"/>
        <v>0</v>
      </c>
    </row>
    <row r="117" spans="1:35" ht="14" x14ac:dyDescent="0.25">
      <c r="A117" s="50">
        <v>1</v>
      </c>
      <c r="B117" s="210">
        <v>53</v>
      </c>
      <c r="C117" s="210">
        <v>12</v>
      </c>
      <c r="D117" s="214" t="s">
        <v>121</v>
      </c>
      <c r="E117" s="214" t="s">
        <v>60</v>
      </c>
      <c r="F117" s="38" t="s">
        <v>1</v>
      </c>
      <c r="G117" s="107">
        <f>VLOOKUP(F117,$H$282:$I$282,2,FALSE)</f>
        <v>400</v>
      </c>
      <c r="H117" s="38" t="s">
        <v>1</v>
      </c>
      <c r="I117" s="107">
        <f>VLOOKUP(H117,$H$282:$I$282,2,FALSE)</f>
        <v>400</v>
      </c>
      <c r="J117" s="38" t="s">
        <v>1</v>
      </c>
      <c r="K117" s="107">
        <f>VLOOKUP(J117,$H$282:$I$282,2,FALSE)</f>
        <v>400</v>
      </c>
      <c r="L117" s="38" t="s">
        <v>1</v>
      </c>
      <c r="M117" s="107">
        <f>VLOOKUP(L117,$H$282:$I$282,2,FALSE)</f>
        <v>400</v>
      </c>
      <c r="N117" s="38" t="s">
        <v>1</v>
      </c>
      <c r="O117" s="107">
        <f>VLOOKUP(N117,$H$282:$I$282,2,FALSE)</f>
        <v>400</v>
      </c>
      <c r="P117" s="38" t="s">
        <v>1</v>
      </c>
      <c r="Q117" s="107">
        <f>VLOOKUP(P117,$H$282:$I$282,2,FALSE)</f>
        <v>400</v>
      </c>
      <c r="R117" s="38" t="s">
        <v>1</v>
      </c>
      <c r="S117" s="107">
        <f>VLOOKUP(R117,$H$282:$I$282,2,FALSE)</f>
        <v>400</v>
      </c>
      <c r="T117" s="38" t="s">
        <v>1</v>
      </c>
      <c r="U117" s="107">
        <f>VLOOKUP(T117,$H$282:$I$282,2,FALSE)</f>
        <v>400</v>
      </c>
      <c r="V117" s="38" t="s">
        <v>1</v>
      </c>
      <c r="W117" s="107">
        <f>VLOOKUP(V117,$H$282:$I$282,2,FALSE)</f>
        <v>400</v>
      </c>
      <c r="X117" s="38" t="s">
        <v>1</v>
      </c>
      <c r="Y117" s="107">
        <f>VLOOKUP(X117,$H$282:$I$282,2,FALSE)</f>
        <v>400</v>
      </c>
      <c r="Z117" s="38" t="s">
        <v>1</v>
      </c>
      <c r="AA117" s="107">
        <f>VLOOKUP(Z117,$H$282:$I$282,2,FALSE)</f>
        <v>400</v>
      </c>
      <c r="AB117" s="38" t="s">
        <v>1</v>
      </c>
      <c r="AC117" s="107">
        <f>VLOOKUP(AB117,$H$282:$I$282,2,FALSE)</f>
        <v>400</v>
      </c>
      <c r="AD117" s="51">
        <f>AC117+AA117+Y117+W117+U117+S117+Q117+O117+M117+K117+I117+G117</f>
        <v>4800</v>
      </c>
      <c r="AE117" s="58">
        <f>IF($F117=AE$11,1,0)+IF($H117=AE$11,1,0)+IF($J117=AE$11,1,0)+IF($L117=AE$11,1,0)+IF($N117=AE$11,1,0)+IF($P117=AE$11,1,0)+IF($R117=AE$11,1,0)+IF($T117=AE$11,1,0)+IF($V117=AE$11,1,0)+IF($X117=AE$11,1,0)+IF($Z117=AE$11,1,0)+IF($AB117=AE$11,1,0)</f>
        <v>12</v>
      </c>
      <c r="AF117" s="58">
        <f>IF($F117=AF$11,1,0)+IF($H117=AF$11,1,0)+IF($J117=AF$11,1,0)+IF($L117=AF$11,1,0)+IF($N117=AF$11,1,0)+IF($P117=AF$11,1,0)+IF($R117=AF$11,1,0)+IF($T117=AF$11,1,0)+IF($V117=AF$11,1,0)+IF($X117=AF$11,1,0)+IF($Z117=AF$11,1,0)+IF($AB117=AF$11,1,0)</f>
        <v>0</v>
      </c>
      <c r="AG117" s="58">
        <f>IF($F117=AG$11,1,0)+IF($H117=AG$11,1,0)+IF($J117=AG$11,1,0)+IF($L117=AG$11,1,0)+IF($N117=AG$11,1,0)+IF($P117=AG$11,1,0)+IF($R117=AG$11,1,0)+IF($T117=AG$11,1,0)+IF($V117=AG$11,1,0)+IF($X117=AG$11,1,0)+IF($Z117=AG$11,1,0)+IF($AB117=AG$11,1,0)</f>
        <v>0</v>
      </c>
      <c r="AH117" s="58">
        <f>IF($F117=AH$11,1,0)+IF($H117=AH$11,1,0)+IF($J117=AH$11,1,0)+IF($L117=AH$11,1,0)+IF($N117=AH$11,1,0)+IF($P117=AH$11,1,0)+IF($R117=AH$11,1,0)+IF($T117=AH$11,1,0)+IF($V117=AH$11,1,0)+IF($X117=AH$11,1,0)+IF($Z117=AH$11,1,0)+IF($AB117=AH$11,1,0)</f>
        <v>0</v>
      </c>
      <c r="AI117" s="73">
        <f t="shared" si="3"/>
        <v>0</v>
      </c>
    </row>
    <row r="118" spans="1:35" ht="14" x14ac:dyDescent="0.25">
      <c r="A118" s="50">
        <v>0</v>
      </c>
      <c r="B118" s="211"/>
      <c r="C118" s="211"/>
      <c r="D118" s="215"/>
      <c r="E118" s="215"/>
      <c r="F118" s="212">
        <v>18</v>
      </c>
      <c r="G118" s="213"/>
      <c r="H118" s="212">
        <v>15</v>
      </c>
      <c r="I118" s="213"/>
      <c r="J118" s="212">
        <v>14</v>
      </c>
      <c r="K118" s="213"/>
      <c r="L118" s="212">
        <v>18</v>
      </c>
      <c r="M118" s="213"/>
      <c r="N118" s="212">
        <v>16</v>
      </c>
      <c r="O118" s="213"/>
      <c r="P118" s="212">
        <v>13</v>
      </c>
      <c r="Q118" s="213"/>
      <c r="R118" s="212">
        <v>18</v>
      </c>
      <c r="S118" s="213"/>
      <c r="T118" s="212">
        <v>15</v>
      </c>
      <c r="U118" s="213"/>
      <c r="V118" s="212">
        <v>19</v>
      </c>
      <c r="W118" s="213"/>
      <c r="X118" s="212">
        <v>17</v>
      </c>
      <c r="Y118" s="213"/>
      <c r="Z118" s="212">
        <v>14</v>
      </c>
      <c r="AA118" s="213"/>
      <c r="AB118" s="212">
        <v>19</v>
      </c>
      <c r="AC118" s="213"/>
      <c r="AD118" s="70"/>
      <c r="AE118" s="58"/>
      <c r="AF118" s="58"/>
      <c r="AG118" s="58"/>
      <c r="AH118" s="58"/>
      <c r="AI118" s="73">
        <f t="shared" si="3"/>
        <v>0</v>
      </c>
    </row>
    <row r="119" spans="1:35" ht="14" x14ac:dyDescent="0.25">
      <c r="A119" s="50">
        <v>1</v>
      </c>
      <c r="B119" s="210">
        <v>54</v>
      </c>
      <c r="C119" s="210">
        <v>12</v>
      </c>
      <c r="D119" s="214" t="s">
        <v>121</v>
      </c>
      <c r="E119" s="214" t="s">
        <v>59</v>
      </c>
      <c r="F119" s="38" t="s">
        <v>1</v>
      </c>
      <c r="G119" s="107">
        <f>VLOOKUP(F119,$H$282:$I$282,2,FALSE)</f>
        <v>400</v>
      </c>
      <c r="H119" s="38" t="s">
        <v>1</v>
      </c>
      <c r="I119" s="107">
        <f>VLOOKUP(H119,$H$282:$I$282,2,FALSE)</f>
        <v>400</v>
      </c>
      <c r="J119" s="38" t="s">
        <v>1</v>
      </c>
      <c r="K119" s="107">
        <f>VLOOKUP(J119,$H$282:$I$282,2,FALSE)</f>
        <v>400</v>
      </c>
      <c r="L119" s="38" t="s">
        <v>1</v>
      </c>
      <c r="M119" s="107">
        <f>VLOOKUP(L119,$H$282:$I$282,2,FALSE)</f>
        <v>400</v>
      </c>
      <c r="N119" s="38" t="s">
        <v>1</v>
      </c>
      <c r="O119" s="107">
        <f>VLOOKUP(N119,$H$282:$I$282,2,FALSE)</f>
        <v>400</v>
      </c>
      <c r="P119" s="38" t="s">
        <v>1</v>
      </c>
      <c r="Q119" s="107">
        <f>VLOOKUP(P119,$H$282:$I$282,2,FALSE)</f>
        <v>400</v>
      </c>
      <c r="R119" s="38" t="s">
        <v>1</v>
      </c>
      <c r="S119" s="107">
        <f>VLOOKUP(R119,$H$282:$I$282,2,FALSE)</f>
        <v>400</v>
      </c>
      <c r="T119" s="38" t="s">
        <v>1</v>
      </c>
      <c r="U119" s="107">
        <f>VLOOKUP(T119,$H$282:$I$282,2,FALSE)</f>
        <v>400</v>
      </c>
      <c r="V119" s="38" t="s">
        <v>1</v>
      </c>
      <c r="W119" s="107">
        <f>VLOOKUP(V119,$H$282:$I$282,2,FALSE)</f>
        <v>400</v>
      </c>
      <c r="X119" s="38" t="s">
        <v>1</v>
      </c>
      <c r="Y119" s="107">
        <f>VLOOKUP(X119,$H$282:$I$282,2,FALSE)</f>
        <v>400</v>
      </c>
      <c r="Z119" s="38" t="s">
        <v>1</v>
      </c>
      <c r="AA119" s="107">
        <f>VLOOKUP(Z119,$H$282:$I$282,2,FALSE)</f>
        <v>400</v>
      </c>
      <c r="AB119" s="38" t="s">
        <v>1</v>
      </c>
      <c r="AC119" s="107">
        <f>VLOOKUP(AB119,$H$282:$I$282,2,FALSE)</f>
        <v>400</v>
      </c>
      <c r="AD119" s="51">
        <f>AC119+AA119+Y119+W119+U119+S119+Q119+O119+M119+K119+I119+G119</f>
        <v>4800</v>
      </c>
      <c r="AE119" s="58">
        <f>IF($F119=AE$11,1,0)+IF($H119=AE$11,1,0)+IF($J119=AE$11,1,0)+IF($L119=AE$11,1,0)+IF($N119=AE$11,1,0)+IF($P119=AE$11,1,0)+IF($R119=AE$11,1,0)+IF($T119=AE$11,1,0)+IF($V119=AE$11,1,0)+IF($X119=AE$11,1,0)+IF($Z119=AE$11,1,0)+IF($AB119=AE$11,1,0)</f>
        <v>12</v>
      </c>
      <c r="AF119" s="58">
        <f>IF($F119=AF$11,1,0)+IF($H119=AF$11,1,0)+IF($J119=AF$11,1,0)+IF($L119=AF$11,1,0)+IF($N119=AF$11,1,0)+IF($P119=AF$11,1,0)+IF($R119=AF$11,1,0)+IF($T119=AF$11,1,0)+IF($V119=AF$11,1,0)+IF($X119=AF$11,1,0)+IF($Z119=AF$11,1,0)+IF($AB119=AF$11,1,0)</f>
        <v>0</v>
      </c>
      <c r="AG119" s="58">
        <f>IF($F119=AG$11,1,0)+IF($H119=AG$11,1,0)+IF($J119=AG$11,1,0)+IF($L119=AG$11,1,0)+IF($N119=AG$11,1,0)+IF($P119=AG$11,1,0)+IF($R119=AG$11,1,0)+IF($T119=AG$11,1,0)+IF($V119=AG$11,1,0)+IF($X119=AG$11,1,0)+IF($Z119=AG$11,1,0)+IF($AB119=AG$11,1,0)</f>
        <v>0</v>
      </c>
      <c r="AH119" s="58">
        <f>IF($F119=AH$11,1,0)+IF($H119=AH$11,1,0)+IF($J119=AH$11,1,0)+IF($L119=AH$11,1,0)+IF($N119=AH$11,1,0)+IF($P119=AH$11,1,0)+IF($R119=AH$11,1,0)+IF($T119=AH$11,1,0)+IF($V119=AH$11,1,0)+IF($X119=AH$11,1,0)+IF($Z119=AH$11,1,0)+IF($AB119=AH$11,1,0)</f>
        <v>0</v>
      </c>
      <c r="AI119" s="73">
        <f t="shared" si="3"/>
        <v>0</v>
      </c>
    </row>
    <row r="120" spans="1:35" ht="14" x14ac:dyDescent="0.25">
      <c r="A120" s="50">
        <v>0</v>
      </c>
      <c r="B120" s="211"/>
      <c r="C120" s="211"/>
      <c r="D120" s="215"/>
      <c r="E120" s="215"/>
      <c r="F120" s="212">
        <v>18</v>
      </c>
      <c r="G120" s="213"/>
      <c r="H120" s="212">
        <v>15</v>
      </c>
      <c r="I120" s="213"/>
      <c r="J120" s="212">
        <v>14</v>
      </c>
      <c r="K120" s="213"/>
      <c r="L120" s="212">
        <v>18</v>
      </c>
      <c r="M120" s="213"/>
      <c r="N120" s="212">
        <v>16</v>
      </c>
      <c r="O120" s="213"/>
      <c r="P120" s="212">
        <v>13</v>
      </c>
      <c r="Q120" s="213"/>
      <c r="R120" s="212">
        <v>18</v>
      </c>
      <c r="S120" s="213"/>
      <c r="T120" s="212">
        <v>15</v>
      </c>
      <c r="U120" s="213"/>
      <c r="V120" s="212">
        <v>19</v>
      </c>
      <c r="W120" s="213"/>
      <c r="X120" s="212">
        <v>17</v>
      </c>
      <c r="Y120" s="213"/>
      <c r="Z120" s="212">
        <v>14</v>
      </c>
      <c r="AA120" s="213"/>
      <c r="AB120" s="212">
        <v>19</v>
      </c>
      <c r="AC120" s="213"/>
      <c r="AD120" s="70"/>
      <c r="AE120" s="58"/>
      <c r="AF120" s="58"/>
      <c r="AG120" s="58"/>
      <c r="AH120" s="58"/>
      <c r="AI120" s="73">
        <f t="shared" si="3"/>
        <v>0</v>
      </c>
    </row>
    <row r="121" spans="1:35" ht="14" x14ac:dyDescent="0.25">
      <c r="A121" s="50">
        <v>1</v>
      </c>
      <c r="B121" s="210">
        <v>55</v>
      </c>
      <c r="C121" s="210">
        <v>12</v>
      </c>
      <c r="D121" s="214" t="s">
        <v>121</v>
      </c>
      <c r="E121" s="214" t="s">
        <v>58</v>
      </c>
      <c r="F121" s="38" t="s">
        <v>1</v>
      </c>
      <c r="G121" s="107">
        <f>VLOOKUP(F121,$H$282:$I$282,2,FALSE)</f>
        <v>400</v>
      </c>
      <c r="H121" s="38" t="s">
        <v>1</v>
      </c>
      <c r="I121" s="107">
        <f>VLOOKUP(H121,$H$282:$I$282,2,FALSE)</f>
        <v>400</v>
      </c>
      <c r="J121" s="38" t="s">
        <v>1</v>
      </c>
      <c r="K121" s="107">
        <f>VLOOKUP(J121,$H$282:$I$282,2,FALSE)</f>
        <v>400</v>
      </c>
      <c r="L121" s="38" t="s">
        <v>1</v>
      </c>
      <c r="M121" s="107">
        <f>VLOOKUP(L121,$H$282:$I$282,2,FALSE)</f>
        <v>400</v>
      </c>
      <c r="N121" s="38" t="s">
        <v>1</v>
      </c>
      <c r="O121" s="107">
        <f>VLOOKUP(N121,$H$282:$I$282,2,FALSE)</f>
        <v>400</v>
      </c>
      <c r="P121" s="38" t="s">
        <v>1</v>
      </c>
      <c r="Q121" s="107">
        <f>VLOOKUP(P121,$H$282:$I$282,2,FALSE)</f>
        <v>400</v>
      </c>
      <c r="R121" s="38" t="s">
        <v>1</v>
      </c>
      <c r="S121" s="107">
        <f>VLOOKUP(R121,$H$282:$I$282,2,FALSE)</f>
        <v>400</v>
      </c>
      <c r="T121" s="38" t="s">
        <v>1</v>
      </c>
      <c r="U121" s="107">
        <f>VLOOKUP(T121,$H$282:$I$282,2,FALSE)</f>
        <v>400</v>
      </c>
      <c r="V121" s="38" t="s">
        <v>1</v>
      </c>
      <c r="W121" s="107">
        <f>VLOOKUP(V121,$H$282:$I$282,2,FALSE)</f>
        <v>400</v>
      </c>
      <c r="X121" s="38" t="s">
        <v>1</v>
      </c>
      <c r="Y121" s="107">
        <f>VLOOKUP(X121,$H$282:$I$282,2,FALSE)</f>
        <v>400</v>
      </c>
      <c r="Z121" s="38" t="s">
        <v>1</v>
      </c>
      <c r="AA121" s="107">
        <f>VLOOKUP(Z121,$H$282:$I$282,2,FALSE)</f>
        <v>400</v>
      </c>
      <c r="AB121" s="38" t="s">
        <v>1</v>
      </c>
      <c r="AC121" s="107">
        <f>VLOOKUP(AB121,$H$282:$I$282,2,FALSE)</f>
        <v>400</v>
      </c>
      <c r="AD121" s="51">
        <f>AC121+AA121+Y121+W121+U121+S121+Q121+O121+M121+K121+I121+G121</f>
        <v>4800</v>
      </c>
      <c r="AE121" s="58">
        <f>IF($F121=AE$11,1,0)+IF($H121=AE$11,1,0)+IF($J121=AE$11,1,0)+IF($L121=AE$11,1,0)+IF($N121=AE$11,1,0)+IF($P121=AE$11,1,0)+IF($R121=AE$11,1,0)+IF($T121=AE$11,1,0)+IF($V121=AE$11,1,0)+IF($X121=AE$11,1,0)+IF($Z121=AE$11,1,0)+IF($AB121=AE$11,1,0)</f>
        <v>12</v>
      </c>
      <c r="AF121" s="58">
        <f>IF($F121=AF$11,1,0)+IF($H121=AF$11,1,0)+IF($J121=AF$11,1,0)+IF($L121=AF$11,1,0)+IF($N121=AF$11,1,0)+IF($P121=AF$11,1,0)+IF($R121=AF$11,1,0)+IF($T121=AF$11,1,0)+IF($V121=AF$11,1,0)+IF($X121=AF$11,1,0)+IF($Z121=AF$11,1,0)+IF($AB121=AF$11,1,0)</f>
        <v>0</v>
      </c>
      <c r="AG121" s="58">
        <f>IF($F121=AG$11,1,0)+IF($H121=AG$11,1,0)+IF($J121=AG$11,1,0)+IF($L121=AG$11,1,0)+IF($N121=AG$11,1,0)+IF($P121=AG$11,1,0)+IF($R121=AG$11,1,0)+IF($T121=AG$11,1,0)+IF($V121=AG$11,1,0)+IF($X121=AG$11,1,0)+IF($Z121=AG$11,1,0)+IF($AB121=AG$11,1,0)</f>
        <v>0</v>
      </c>
      <c r="AH121" s="58">
        <f>IF($F121=AH$11,1,0)+IF($H121=AH$11,1,0)+IF($J121=AH$11,1,0)+IF($L121=AH$11,1,0)+IF($N121=AH$11,1,0)+IF($P121=AH$11,1,0)+IF($R121=AH$11,1,0)+IF($T121=AH$11,1,0)+IF($V121=AH$11,1,0)+IF($X121=AH$11,1,0)+IF($Z121=AH$11,1,0)+IF($AB121=AH$11,1,0)</f>
        <v>0</v>
      </c>
      <c r="AI121" s="73">
        <f t="shared" si="3"/>
        <v>0</v>
      </c>
    </row>
    <row r="122" spans="1:35" ht="14" x14ac:dyDescent="0.25">
      <c r="A122" s="50">
        <v>0</v>
      </c>
      <c r="B122" s="211"/>
      <c r="C122" s="211"/>
      <c r="D122" s="215"/>
      <c r="E122" s="215"/>
      <c r="F122" s="212">
        <v>18</v>
      </c>
      <c r="G122" s="213"/>
      <c r="H122" s="212">
        <v>15</v>
      </c>
      <c r="I122" s="213"/>
      <c r="J122" s="212">
        <v>14</v>
      </c>
      <c r="K122" s="213"/>
      <c r="L122" s="212">
        <v>18</v>
      </c>
      <c r="M122" s="213"/>
      <c r="N122" s="212">
        <v>16</v>
      </c>
      <c r="O122" s="213"/>
      <c r="P122" s="212">
        <v>13</v>
      </c>
      <c r="Q122" s="213"/>
      <c r="R122" s="212">
        <v>18</v>
      </c>
      <c r="S122" s="213"/>
      <c r="T122" s="212">
        <v>15</v>
      </c>
      <c r="U122" s="213"/>
      <c r="V122" s="212">
        <v>19</v>
      </c>
      <c r="W122" s="213"/>
      <c r="X122" s="212">
        <v>17</v>
      </c>
      <c r="Y122" s="213"/>
      <c r="Z122" s="212">
        <v>14</v>
      </c>
      <c r="AA122" s="213"/>
      <c r="AB122" s="212">
        <v>19</v>
      </c>
      <c r="AC122" s="213"/>
      <c r="AD122" s="70"/>
      <c r="AE122" s="58"/>
      <c r="AF122" s="58"/>
      <c r="AG122" s="58"/>
      <c r="AH122" s="58"/>
      <c r="AI122" s="73">
        <f t="shared" si="3"/>
        <v>0</v>
      </c>
    </row>
    <row r="123" spans="1:35" ht="14" x14ac:dyDescent="0.25">
      <c r="A123" s="50">
        <v>1</v>
      </c>
      <c r="B123" s="210">
        <v>56</v>
      </c>
      <c r="C123" s="210">
        <v>12</v>
      </c>
      <c r="D123" s="214" t="s">
        <v>121</v>
      </c>
      <c r="E123" s="214" t="s">
        <v>57</v>
      </c>
      <c r="F123" s="38" t="s">
        <v>1</v>
      </c>
      <c r="G123" s="107">
        <f>VLOOKUP(F123,$H$282:$I$282,2,FALSE)</f>
        <v>400</v>
      </c>
      <c r="H123" s="38" t="s">
        <v>1</v>
      </c>
      <c r="I123" s="107">
        <f>VLOOKUP(H123,$H$282:$I$282,2,FALSE)</f>
        <v>400</v>
      </c>
      <c r="J123" s="38" t="s">
        <v>1</v>
      </c>
      <c r="K123" s="107">
        <f>VLOOKUP(J123,$H$282:$I$282,2,FALSE)</f>
        <v>400</v>
      </c>
      <c r="L123" s="38" t="s">
        <v>1</v>
      </c>
      <c r="M123" s="107">
        <f>VLOOKUP(L123,$H$282:$I$282,2,FALSE)</f>
        <v>400</v>
      </c>
      <c r="N123" s="38" t="s">
        <v>1</v>
      </c>
      <c r="O123" s="107">
        <f>VLOOKUP(N123,$H$282:$I$282,2,FALSE)</f>
        <v>400</v>
      </c>
      <c r="P123" s="38" t="s">
        <v>1</v>
      </c>
      <c r="Q123" s="107">
        <f>VLOOKUP(P123,$H$282:$I$282,2,FALSE)</f>
        <v>400</v>
      </c>
      <c r="R123" s="38" t="s">
        <v>1</v>
      </c>
      <c r="S123" s="107">
        <f>VLOOKUP(R123,$H$282:$I$282,2,FALSE)</f>
        <v>400</v>
      </c>
      <c r="T123" s="38" t="s">
        <v>1</v>
      </c>
      <c r="U123" s="107">
        <f>VLOOKUP(T123,$H$282:$I$282,2,FALSE)</f>
        <v>400</v>
      </c>
      <c r="V123" s="38" t="s">
        <v>1</v>
      </c>
      <c r="W123" s="107">
        <f>VLOOKUP(V123,$H$282:$I$282,2,FALSE)</f>
        <v>400</v>
      </c>
      <c r="X123" s="38" t="s">
        <v>1</v>
      </c>
      <c r="Y123" s="107">
        <f>VLOOKUP(X123,$H$282:$I$282,2,FALSE)</f>
        <v>400</v>
      </c>
      <c r="Z123" s="38" t="s">
        <v>1</v>
      </c>
      <c r="AA123" s="107">
        <f>VLOOKUP(Z123,$H$282:$I$282,2,FALSE)</f>
        <v>400</v>
      </c>
      <c r="AB123" s="38" t="s">
        <v>1</v>
      </c>
      <c r="AC123" s="107">
        <f>VLOOKUP(AB123,$H$282:$I$282,2,FALSE)</f>
        <v>400</v>
      </c>
      <c r="AD123" s="51">
        <f>AC123+AA123+Y123+W123+U123+S123+Q123+O123+M123+K123+I123+G123</f>
        <v>4800</v>
      </c>
      <c r="AE123" s="58">
        <f>IF($F123=AE$11,1,0)+IF($H123=AE$11,1,0)+IF($J123=AE$11,1,0)+IF($L123=AE$11,1,0)+IF($N123=AE$11,1,0)+IF($P123=AE$11,1,0)+IF($R123=AE$11,1,0)+IF($T123=AE$11,1,0)+IF($V123=AE$11,1,0)+IF($X123=AE$11,1,0)+IF($Z123=AE$11,1,0)+IF($AB123=AE$11,1,0)</f>
        <v>12</v>
      </c>
      <c r="AF123" s="58">
        <f>IF($F123=AF$11,1,0)+IF($H123=AF$11,1,0)+IF($J123=AF$11,1,0)+IF($L123=AF$11,1,0)+IF($N123=AF$11,1,0)+IF($P123=AF$11,1,0)+IF($R123=AF$11,1,0)+IF($T123=AF$11,1,0)+IF($V123=AF$11,1,0)+IF($X123=AF$11,1,0)+IF($Z123=AF$11,1,0)+IF($AB123=AF$11,1,0)</f>
        <v>0</v>
      </c>
      <c r="AG123" s="58">
        <f>IF($F123=AG$11,1,0)+IF($H123=AG$11,1,0)+IF($J123=AG$11,1,0)+IF($L123=AG$11,1,0)+IF($N123=AG$11,1,0)+IF($P123=AG$11,1,0)+IF($R123=AG$11,1,0)+IF($T123=AG$11,1,0)+IF($V123=AG$11,1,0)+IF($X123=AG$11,1,0)+IF($Z123=AG$11,1,0)+IF($AB123=AG$11,1,0)</f>
        <v>0</v>
      </c>
      <c r="AH123" s="58">
        <f>IF($F123=AH$11,1,0)+IF($H123=AH$11,1,0)+IF($J123=AH$11,1,0)+IF($L123=AH$11,1,0)+IF($N123=AH$11,1,0)+IF($P123=AH$11,1,0)+IF($R123=AH$11,1,0)+IF($T123=AH$11,1,0)+IF($V123=AH$11,1,0)+IF($X123=AH$11,1,0)+IF($Z123=AH$11,1,0)+IF($AB123=AH$11,1,0)</f>
        <v>0</v>
      </c>
      <c r="AI123" s="73">
        <f t="shared" si="3"/>
        <v>0</v>
      </c>
    </row>
    <row r="124" spans="1:35" ht="14" x14ac:dyDescent="0.25">
      <c r="A124" s="50">
        <v>0</v>
      </c>
      <c r="B124" s="211"/>
      <c r="C124" s="211"/>
      <c r="D124" s="215"/>
      <c r="E124" s="215"/>
      <c r="F124" s="212">
        <v>18</v>
      </c>
      <c r="G124" s="213"/>
      <c r="H124" s="212">
        <v>15</v>
      </c>
      <c r="I124" s="213"/>
      <c r="J124" s="212">
        <v>14</v>
      </c>
      <c r="K124" s="213"/>
      <c r="L124" s="212">
        <v>18</v>
      </c>
      <c r="M124" s="213"/>
      <c r="N124" s="212">
        <v>16</v>
      </c>
      <c r="O124" s="213"/>
      <c r="P124" s="212">
        <v>13</v>
      </c>
      <c r="Q124" s="213"/>
      <c r="R124" s="212">
        <v>18</v>
      </c>
      <c r="S124" s="213"/>
      <c r="T124" s="212">
        <v>15</v>
      </c>
      <c r="U124" s="213"/>
      <c r="V124" s="212">
        <v>19</v>
      </c>
      <c r="W124" s="213"/>
      <c r="X124" s="212">
        <v>17</v>
      </c>
      <c r="Y124" s="213"/>
      <c r="Z124" s="212">
        <v>14</v>
      </c>
      <c r="AA124" s="213"/>
      <c r="AB124" s="212">
        <v>19</v>
      </c>
      <c r="AC124" s="213"/>
      <c r="AD124" s="70"/>
      <c r="AE124" s="58"/>
      <c r="AF124" s="58"/>
      <c r="AG124" s="58"/>
      <c r="AH124" s="58"/>
      <c r="AI124" s="73">
        <f t="shared" si="3"/>
        <v>0</v>
      </c>
    </row>
    <row r="125" spans="1:35" ht="28" x14ac:dyDescent="0.25">
      <c r="A125" s="50">
        <v>1</v>
      </c>
      <c r="B125" s="210">
        <v>57</v>
      </c>
      <c r="C125" s="210">
        <v>13</v>
      </c>
      <c r="D125" s="214" t="s">
        <v>121</v>
      </c>
      <c r="E125" s="214" t="s">
        <v>74</v>
      </c>
      <c r="F125" s="38" t="s">
        <v>1</v>
      </c>
      <c r="G125" s="107">
        <f>VLOOKUP(F125,$H$283:$I$286,2,FALSE)</f>
        <v>400</v>
      </c>
      <c r="H125" s="38" t="s">
        <v>148</v>
      </c>
      <c r="I125" s="107">
        <f>VLOOKUP(H125,$H$283:$I$286,2,FALSE)</f>
        <v>0</v>
      </c>
      <c r="J125" s="38" t="s">
        <v>1</v>
      </c>
      <c r="K125" s="107">
        <f>VLOOKUP(J125,$H$283:$I$286,2,FALSE)</f>
        <v>400</v>
      </c>
      <c r="L125" s="38" t="s">
        <v>1</v>
      </c>
      <c r="M125" s="107">
        <f>VLOOKUP(L125,$H$283:$I$286,2,FALSE)</f>
        <v>400</v>
      </c>
      <c r="N125" s="38" t="s">
        <v>1</v>
      </c>
      <c r="O125" s="107">
        <f>VLOOKUP(N125,$H$283:$I$286,2,FALSE)</f>
        <v>400</v>
      </c>
      <c r="P125" s="38" t="s">
        <v>1</v>
      </c>
      <c r="Q125" s="107">
        <f>VLOOKUP(P125,$H$283:$I$286,2,FALSE)</f>
        <v>400</v>
      </c>
      <c r="R125" s="38" t="s">
        <v>1</v>
      </c>
      <c r="S125" s="107">
        <f>VLOOKUP(R125,$H$283:$I$286,2,FALSE)</f>
        <v>400</v>
      </c>
      <c r="T125" s="38" t="s">
        <v>1</v>
      </c>
      <c r="U125" s="107">
        <f>VLOOKUP(T125,$H$283:$I$286,2,FALSE)</f>
        <v>400</v>
      </c>
      <c r="V125" s="38" t="s">
        <v>1</v>
      </c>
      <c r="W125" s="107">
        <f>VLOOKUP(V125,$H$283:$I$286,2,FALSE)</f>
        <v>400</v>
      </c>
      <c r="X125" s="38" t="s">
        <v>1</v>
      </c>
      <c r="Y125" s="107">
        <f>VLOOKUP(X125,$H$283:$I$286,2,FALSE)</f>
        <v>400</v>
      </c>
      <c r="Z125" s="38" t="s">
        <v>1</v>
      </c>
      <c r="AA125" s="107">
        <f>VLOOKUP(Z125,$H$283:$I$286,2,FALSE)</f>
        <v>400</v>
      </c>
      <c r="AB125" s="38" t="s">
        <v>1</v>
      </c>
      <c r="AC125" s="107">
        <f>VLOOKUP(AB125,$H$283:$I$286,2,FALSE)</f>
        <v>400</v>
      </c>
      <c r="AD125" s="51">
        <f>AC125+AA125+Y125+W125+U125+S125+Q125+O125+M125+K125+I125+G125</f>
        <v>4400</v>
      </c>
      <c r="AE125" s="58">
        <f>IF($F125=AE$11,1,0)+IF($H125=AE$11,1,0)+IF($J125=AE$11,1,0)+IF($L125=AE$11,1,0)+IF($N125=AE$11,1,0)+IF($P125=AE$11,1,0)+IF($R125=AE$11,1,0)+IF($T125=AE$11,1,0)+IF($V125=AE$11,1,0)+IF($X125=AE$11,1,0)+IF($Z125=AE$11,1,0)+IF($AB125=AE$11,1,0)</f>
        <v>11</v>
      </c>
      <c r="AF125" s="58">
        <f>IF($F125=AF$11,1,0)+IF($H125=AF$11,1,0)+IF($J125=AF$11,1,0)+IF($L125=AF$11,1,0)+IF($N125=AF$11,1,0)+IF($P125=AF$11,1,0)+IF($R125=AF$11,1,0)+IF($T125=AF$11,1,0)+IF($V125=AF$11,1,0)+IF($X125=AF$11,1,0)+IF($Z125=AF$11,1,0)+IF($AB125=AF$11,1,0)</f>
        <v>0</v>
      </c>
      <c r="AG125" s="58">
        <f>IF($F125=AG$11,1,0)+IF($H125=AG$11,1,0)+IF($J125=AG$11,1,0)+IF($L125=AG$11,1,0)+IF($N125=AG$11,1,0)+IF($P125=AG$11,1,0)+IF($R125=AG$11,1,0)+IF($T125=AG$11,1,0)+IF($V125=AG$11,1,0)+IF($X125=AG$11,1,0)+IF($Z125=AG$11,1,0)+IF($AB125=AG$11,1,0)</f>
        <v>0</v>
      </c>
      <c r="AH125" s="58">
        <f>IF($F125=AH$11,1,0)+IF($H125=AH$11,1,0)+IF($J125=AH$11,1,0)+IF($L125=AH$11,1,0)+IF($N125=AH$11,1,0)+IF($P125=AH$11,1,0)+IF($R125=AH$11,1,0)+IF($T125=AH$11,1,0)+IF($V125=AH$11,1,0)+IF($X125=AH$11,1,0)+IF($Z125=AH$11,1,0)+IF($AB125=AH$11,1,0)</f>
        <v>0</v>
      </c>
      <c r="AI125" s="73">
        <f t="shared" si="3"/>
        <v>1</v>
      </c>
    </row>
    <row r="126" spans="1:35" ht="14" x14ac:dyDescent="0.25">
      <c r="A126" s="50">
        <v>0</v>
      </c>
      <c r="B126" s="211"/>
      <c r="C126" s="211"/>
      <c r="D126" s="215"/>
      <c r="E126" s="215"/>
      <c r="F126" s="212">
        <v>16</v>
      </c>
      <c r="G126" s="213"/>
      <c r="H126" s="212">
        <v>13</v>
      </c>
      <c r="I126" s="213"/>
      <c r="J126" s="212">
        <v>12</v>
      </c>
      <c r="K126" s="213"/>
      <c r="L126" s="212">
        <v>16</v>
      </c>
      <c r="M126" s="213"/>
      <c r="N126" s="212">
        <v>14</v>
      </c>
      <c r="O126" s="213"/>
      <c r="P126" s="212">
        <v>11</v>
      </c>
      <c r="Q126" s="213"/>
      <c r="R126" s="212">
        <v>16</v>
      </c>
      <c r="S126" s="213"/>
      <c r="T126" s="212">
        <v>13</v>
      </c>
      <c r="U126" s="213"/>
      <c r="V126" s="212">
        <v>17</v>
      </c>
      <c r="W126" s="213"/>
      <c r="X126" s="212">
        <v>15</v>
      </c>
      <c r="Y126" s="213"/>
      <c r="Z126" s="212">
        <v>12</v>
      </c>
      <c r="AA126" s="213"/>
      <c r="AB126" s="212">
        <v>17</v>
      </c>
      <c r="AC126" s="213"/>
      <c r="AD126" s="70"/>
      <c r="AE126" s="58"/>
      <c r="AF126" s="58"/>
      <c r="AG126" s="58"/>
      <c r="AH126" s="58"/>
      <c r="AI126" s="73">
        <f t="shared" si="3"/>
        <v>0</v>
      </c>
    </row>
    <row r="127" spans="1:35" ht="28" x14ac:dyDescent="0.25">
      <c r="A127" s="50">
        <v>1</v>
      </c>
      <c r="B127" s="210">
        <v>58</v>
      </c>
      <c r="C127" s="210">
        <v>13</v>
      </c>
      <c r="D127" s="214" t="s">
        <v>121</v>
      </c>
      <c r="E127" s="214" t="s">
        <v>79</v>
      </c>
      <c r="F127" s="38" t="s">
        <v>1</v>
      </c>
      <c r="G127" s="107">
        <f>VLOOKUP(F127,$H$283:$I$286,2,FALSE)</f>
        <v>400</v>
      </c>
      <c r="H127" s="38" t="s">
        <v>148</v>
      </c>
      <c r="I127" s="107">
        <f>VLOOKUP(H127,$H$283:$I$286,2,FALSE)</f>
        <v>0</v>
      </c>
      <c r="J127" s="38" t="s">
        <v>1</v>
      </c>
      <c r="K127" s="107">
        <f>VLOOKUP(J127,$H$283:$I$286,2,FALSE)</f>
        <v>400</v>
      </c>
      <c r="L127" s="38" t="s">
        <v>1</v>
      </c>
      <c r="M127" s="107">
        <f>VLOOKUP(L127,$H$283:$I$286,2,FALSE)</f>
        <v>400</v>
      </c>
      <c r="N127" s="38" t="s">
        <v>1</v>
      </c>
      <c r="O127" s="107">
        <f>VLOOKUP(N127,$H$283:$I$286,2,FALSE)</f>
        <v>400</v>
      </c>
      <c r="P127" s="38" t="s">
        <v>1</v>
      </c>
      <c r="Q127" s="107">
        <f>VLOOKUP(P127,$H$283:$I$286,2,FALSE)</f>
        <v>400</v>
      </c>
      <c r="R127" s="38" t="s">
        <v>1</v>
      </c>
      <c r="S127" s="107">
        <f>VLOOKUP(R127,$H$283:$I$286,2,FALSE)</f>
        <v>400</v>
      </c>
      <c r="T127" s="38" t="s">
        <v>1</v>
      </c>
      <c r="U127" s="107">
        <f>VLOOKUP(T127,$H$283:$I$286,2,FALSE)</f>
        <v>400</v>
      </c>
      <c r="V127" s="38" t="s">
        <v>1</v>
      </c>
      <c r="W127" s="107">
        <f>VLOOKUP(V127,$H$283:$I$286,2,FALSE)</f>
        <v>400</v>
      </c>
      <c r="X127" s="38" t="s">
        <v>1</v>
      </c>
      <c r="Y127" s="107">
        <f>VLOOKUP(X127,$H$283:$I$286,2,FALSE)</f>
        <v>400</v>
      </c>
      <c r="Z127" s="38" t="s">
        <v>1</v>
      </c>
      <c r="AA127" s="107">
        <f>VLOOKUP(Z127,$H$283:$I$286,2,FALSE)</f>
        <v>400</v>
      </c>
      <c r="AB127" s="38" t="s">
        <v>1</v>
      </c>
      <c r="AC127" s="107">
        <f>VLOOKUP(AB127,$H$283:$I$286,2,FALSE)</f>
        <v>400</v>
      </c>
      <c r="AD127" s="51">
        <f>AC127+AA127+Y127+W127+U127+S127+Q127+O127+M127+K127+I127+G127</f>
        <v>4400</v>
      </c>
      <c r="AE127" s="58">
        <f>IF($F127=AE$11,1,0)+IF($H127=AE$11,1,0)+IF($J127=AE$11,1,0)+IF($L127=AE$11,1,0)+IF($N127=AE$11,1,0)+IF($P127=AE$11,1,0)+IF($R127=AE$11,1,0)+IF($T127=AE$11,1,0)+IF($V127=AE$11,1,0)+IF($X127=AE$11,1,0)+IF($Z127=AE$11,1,0)+IF($AB127=AE$11,1,0)</f>
        <v>11</v>
      </c>
      <c r="AF127" s="58">
        <f>IF($F127=AF$11,1,0)+IF($H127=AF$11,1,0)+IF($J127=AF$11,1,0)+IF($L127=AF$11,1,0)+IF($N127=AF$11,1,0)+IF($P127=AF$11,1,0)+IF($R127=AF$11,1,0)+IF($T127=AF$11,1,0)+IF($V127=AF$11,1,0)+IF($X127=AF$11,1,0)+IF($Z127=AF$11,1,0)+IF($AB127=AF$11,1,0)</f>
        <v>0</v>
      </c>
      <c r="AG127" s="58">
        <f>IF($F127=AG$11,1,0)+IF($H127=AG$11,1,0)+IF($J127=AG$11,1,0)+IF($L127=AG$11,1,0)+IF($N127=AG$11,1,0)+IF($P127=AG$11,1,0)+IF($R127=AG$11,1,0)+IF($T127=AG$11,1,0)+IF($V127=AG$11,1,0)+IF($X127=AG$11,1,0)+IF($Z127=AG$11,1,0)+IF($AB127=AG$11,1,0)</f>
        <v>0</v>
      </c>
      <c r="AH127" s="58">
        <f>IF($F127=AH$11,1,0)+IF($H127=AH$11,1,0)+IF($J127=AH$11,1,0)+IF($L127=AH$11,1,0)+IF($N127=AH$11,1,0)+IF($P127=AH$11,1,0)+IF($R127=AH$11,1,0)+IF($T127=AH$11,1,0)+IF($V127=AH$11,1,0)+IF($X127=AH$11,1,0)+IF($Z127=AH$11,1,0)+IF($AB127=AH$11,1,0)</f>
        <v>0</v>
      </c>
      <c r="AI127" s="73">
        <f t="shared" si="3"/>
        <v>1</v>
      </c>
    </row>
    <row r="128" spans="1:35" ht="14" x14ac:dyDescent="0.25">
      <c r="A128" s="50">
        <v>0</v>
      </c>
      <c r="B128" s="211"/>
      <c r="C128" s="211"/>
      <c r="D128" s="215"/>
      <c r="E128" s="215"/>
      <c r="F128" s="212">
        <v>16</v>
      </c>
      <c r="G128" s="213"/>
      <c r="H128" s="212">
        <v>13</v>
      </c>
      <c r="I128" s="213"/>
      <c r="J128" s="212">
        <v>12</v>
      </c>
      <c r="K128" s="213"/>
      <c r="L128" s="212">
        <v>16</v>
      </c>
      <c r="M128" s="213"/>
      <c r="N128" s="212">
        <v>14</v>
      </c>
      <c r="O128" s="213"/>
      <c r="P128" s="212">
        <v>11</v>
      </c>
      <c r="Q128" s="213"/>
      <c r="R128" s="212">
        <v>16</v>
      </c>
      <c r="S128" s="213"/>
      <c r="T128" s="212">
        <v>13</v>
      </c>
      <c r="U128" s="213"/>
      <c r="V128" s="212">
        <v>17</v>
      </c>
      <c r="W128" s="213"/>
      <c r="X128" s="212">
        <v>15</v>
      </c>
      <c r="Y128" s="213"/>
      <c r="Z128" s="212">
        <v>12</v>
      </c>
      <c r="AA128" s="213"/>
      <c r="AB128" s="212">
        <v>17</v>
      </c>
      <c r="AC128" s="213"/>
      <c r="AD128" s="70"/>
      <c r="AE128" s="58"/>
      <c r="AF128" s="58"/>
      <c r="AG128" s="58"/>
      <c r="AH128" s="58"/>
      <c r="AI128" s="73">
        <f t="shared" si="3"/>
        <v>0</v>
      </c>
    </row>
    <row r="129" spans="1:35" ht="28" x14ac:dyDescent="0.25">
      <c r="A129" s="50">
        <v>1</v>
      </c>
      <c r="B129" s="210">
        <v>59</v>
      </c>
      <c r="C129" s="210">
        <v>13</v>
      </c>
      <c r="D129" s="214" t="s">
        <v>121</v>
      </c>
      <c r="E129" s="214" t="s">
        <v>72</v>
      </c>
      <c r="F129" s="38" t="s">
        <v>1</v>
      </c>
      <c r="G129" s="107">
        <f>VLOOKUP(F129,$H$283:$I$286,2,FALSE)</f>
        <v>400</v>
      </c>
      <c r="H129" s="38" t="s">
        <v>148</v>
      </c>
      <c r="I129" s="107">
        <f>VLOOKUP(H129,$H$283:$I$286,2,FALSE)</f>
        <v>0</v>
      </c>
      <c r="J129" s="38" t="s">
        <v>1</v>
      </c>
      <c r="K129" s="107">
        <f>VLOOKUP(J129,$H$283:$I$286,2,FALSE)</f>
        <v>400</v>
      </c>
      <c r="L129" s="38" t="s">
        <v>1</v>
      </c>
      <c r="M129" s="107">
        <f>VLOOKUP(L129,$H$283:$I$286,2,FALSE)</f>
        <v>400</v>
      </c>
      <c r="N129" s="38" t="s">
        <v>1</v>
      </c>
      <c r="O129" s="107">
        <f>VLOOKUP(N129,$H$283:$I$286,2,FALSE)</f>
        <v>400</v>
      </c>
      <c r="P129" s="38" t="s">
        <v>1</v>
      </c>
      <c r="Q129" s="107">
        <f>VLOOKUP(P129,$H$283:$I$286,2,FALSE)</f>
        <v>400</v>
      </c>
      <c r="R129" s="38" t="s">
        <v>1</v>
      </c>
      <c r="S129" s="107">
        <f>VLOOKUP(R129,$H$283:$I$286,2,FALSE)</f>
        <v>400</v>
      </c>
      <c r="T129" s="38" t="s">
        <v>1</v>
      </c>
      <c r="U129" s="107">
        <f>VLOOKUP(T129,$H$283:$I$286,2,FALSE)</f>
        <v>400</v>
      </c>
      <c r="V129" s="38" t="s">
        <v>1</v>
      </c>
      <c r="W129" s="107">
        <f>VLOOKUP(V129,$H$283:$I$286,2,FALSE)</f>
        <v>400</v>
      </c>
      <c r="X129" s="38" t="s">
        <v>1</v>
      </c>
      <c r="Y129" s="107">
        <f>VLOOKUP(X129,$H$283:$I$286,2,FALSE)</f>
        <v>400</v>
      </c>
      <c r="Z129" s="38" t="s">
        <v>1</v>
      </c>
      <c r="AA129" s="107">
        <f>VLOOKUP(Z129,$H$283:$I$286,2,FALSE)</f>
        <v>400</v>
      </c>
      <c r="AB129" s="38" t="s">
        <v>1</v>
      </c>
      <c r="AC129" s="107">
        <f>VLOOKUP(AB129,$H$283:$I$286,2,FALSE)</f>
        <v>400</v>
      </c>
      <c r="AD129" s="51">
        <f>AC129+AA129+Y129+W129+U129+S129+Q129+O129+M129+K129+I129+G129</f>
        <v>4400</v>
      </c>
      <c r="AE129" s="58">
        <f>IF($F129=AE$11,1,0)+IF($H129=AE$11,1,0)+IF($J129=AE$11,1,0)+IF($L129=AE$11,1,0)+IF($N129=AE$11,1,0)+IF($P129=AE$11,1,0)+IF($R129=AE$11,1,0)+IF($T129=AE$11,1,0)+IF($V129=AE$11,1,0)+IF($X129=AE$11,1,0)+IF($Z129=AE$11,1,0)+IF($AB129=AE$11,1,0)</f>
        <v>11</v>
      </c>
      <c r="AF129" s="58">
        <f>IF($F129=AF$11,1,0)+IF($H129=AF$11,1,0)+IF($J129=AF$11,1,0)+IF($L129=AF$11,1,0)+IF($N129=AF$11,1,0)+IF($P129=AF$11,1,0)+IF($R129=AF$11,1,0)+IF($T129=AF$11,1,0)+IF($V129=AF$11,1,0)+IF($X129=AF$11,1,0)+IF($Z129=AF$11,1,0)+IF($AB129=AF$11,1,0)</f>
        <v>0</v>
      </c>
      <c r="AG129" s="58">
        <f>IF($F129=AG$11,1,0)+IF($H129=AG$11,1,0)+IF($J129=AG$11,1,0)+IF($L129=AG$11,1,0)+IF($N129=AG$11,1,0)+IF($P129=AG$11,1,0)+IF($R129=AG$11,1,0)+IF($T129=AG$11,1,0)+IF($V129=AG$11,1,0)+IF($X129=AG$11,1,0)+IF($Z129=AG$11,1,0)+IF($AB129=AG$11,1,0)</f>
        <v>0</v>
      </c>
      <c r="AH129" s="58">
        <f>IF($F129=AH$11,1,0)+IF($H129=AH$11,1,0)+IF($J129=AH$11,1,0)+IF($L129=AH$11,1,0)+IF($N129=AH$11,1,0)+IF($P129=AH$11,1,0)+IF($R129=AH$11,1,0)+IF($T129=AH$11,1,0)+IF($V129=AH$11,1,0)+IF($X129=AH$11,1,0)+IF($Z129=AH$11,1,0)+IF($AB129=AH$11,1,0)</f>
        <v>0</v>
      </c>
      <c r="AI129" s="73">
        <f t="shared" si="3"/>
        <v>1</v>
      </c>
    </row>
    <row r="130" spans="1:35" ht="14" x14ac:dyDescent="0.25">
      <c r="A130" s="50">
        <v>0</v>
      </c>
      <c r="B130" s="211"/>
      <c r="C130" s="211"/>
      <c r="D130" s="215"/>
      <c r="E130" s="215"/>
      <c r="F130" s="212">
        <v>16</v>
      </c>
      <c r="G130" s="213"/>
      <c r="H130" s="212">
        <v>13</v>
      </c>
      <c r="I130" s="213"/>
      <c r="J130" s="212">
        <v>12</v>
      </c>
      <c r="K130" s="213"/>
      <c r="L130" s="212">
        <v>16</v>
      </c>
      <c r="M130" s="213"/>
      <c r="N130" s="212">
        <v>14</v>
      </c>
      <c r="O130" s="213"/>
      <c r="P130" s="212">
        <v>11</v>
      </c>
      <c r="Q130" s="213"/>
      <c r="R130" s="212">
        <v>16</v>
      </c>
      <c r="S130" s="213"/>
      <c r="T130" s="212">
        <v>13</v>
      </c>
      <c r="U130" s="213"/>
      <c r="V130" s="212">
        <v>17</v>
      </c>
      <c r="W130" s="213"/>
      <c r="X130" s="212">
        <v>15</v>
      </c>
      <c r="Y130" s="213"/>
      <c r="Z130" s="212">
        <v>12</v>
      </c>
      <c r="AA130" s="213"/>
      <c r="AB130" s="212">
        <v>17</v>
      </c>
      <c r="AC130" s="213"/>
      <c r="AD130" s="70"/>
      <c r="AE130" s="58"/>
      <c r="AF130" s="58"/>
      <c r="AG130" s="58"/>
      <c r="AH130" s="58"/>
      <c r="AI130" s="73">
        <f t="shared" si="3"/>
        <v>0</v>
      </c>
    </row>
    <row r="131" spans="1:35" ht="28" x14ac:dyDescent="0.25">
      <c r="A131" s="50">
        <v>1</v>
      </c>
      <c r="B131" s="210">
        <v>60</v>
      </c>
      <c r="C131" s="210">
        <v>13</v>
      </c>
      <c r="D131" s="214" t="s">
        <v>121</v>
      </c>
      <c r="E131" s="214" t="s">
        <v>80</v>
      </c>
      <c r="F131" s="38" t="s">
        <v>1</v>
      </c>
      <c r="G131" s="107">
        <f>VLOOKUP(F131,$H$283:$I$286,2,FALSE)</f>
        <v>400</v>
      </c>
      <c r="H131" s="38" t="s">
        <v>148</v>
      </c>
      <c r="I131" s="107">
        <f>VLOOKUP(H131,$H$283:$I$286,2,FALSE)</f>
        <v>0</v>
      </c>
      <c r="J131" s="38" t="s">
        <v>1</v>
      </c>
      <c r="K131" s="107">
        <f>VLOOKUP(J131,$H$283:$I$286,2,FALSE)</f>
        <v>400</v>
      </c>
      <c r="L131" s="38" t="s">
        <v>1</v>
      </c>
      <c r="M131" s="107">
        <f>VLOOKUP(L131,$H$283:$I$286,2,FALSE)</f>
        <v>400</v>
      </c>
      <c r="N131" s="38" t="s">
        <v>1</v>
      </c>
      <c r="O131" s="107">
        <f>VLOOKUP(N131,$H$283:$I$286,2,FALSE)</f>
        <v>400</v>
      </c>
      <c r="P131" s="38" t="s">
        <v>1</v>
      </c>
      <c r="Q131" s="107">
        <f>VLOOKUP(P131,$H$283:$I$286,2,FALSE)</f>
        <v>400</v>
      </c>
      <c r="R131" s="38" t="s">
        <v>1</v>
      </c>
      <c r="S131" s="107">
        <f>VLOOKUP(R131,$H$283:$I$286,2,FALSE)</f>
        <v>400</v>
      </c>
      <c r="T131" s="38" t="s">
        <v>1</v>
      </c>
      <c r="U131" s="107">
        <f>VLOOKUP(T131,$H$283:$I$286,2,FALSE)</f>
        <v>400</v>
      </c>
      <c r="V131" s="38" t="s">
        <v>1</v>
      </c>
      <c r="W131" s="107">
        <f>VLOOKUP(V131,$H$283:$I$286,2,FALSE)</f>
        <v>400</v>
      </c>
      <c r="X131" s="38" t="s">
        <v>1</v>
      </c>
      <c r="Y131" s="107">
        <f>VLOOKUP(X131,$H$283:$I$286,2,FALSE)</f>
        <v>400</v>
      </c>
      <c r="Z131" s="38" t="s">
        <v>1</v>
      </c>
      <c r="AA131" s="107">
        <f>VLOOKUP(Z131,$H$283:$I$286,2,FALSE)</f>
        <v>400</v>
      </c>
      <c r="AB131" s="38" t="s">
        <v>1</v>
      </c>
      <c r="AC131" s="107">
        <f>VLOOKUP(AB131,$H$283:$I$286,2,FALSE)</f>
        <v>400</v>
      </c>
      <c r="AD131" s="51">
        <f>AC131+AA131+Y131+W131+U131+S131+Q131+O131+M131+K131+I131+G131</f>
        <v>4400</v>
      </c>
      <c r="AE131" s="58">
        <f>IF($F131=AE$11,1,0)+IF($H131=AE$11,1,0)+IF($J131=AE$11,1,0)+IF($L131=AE$11,1,0)+IF($N131=AE$11,1,0)+IF($P131=AE$11,1,0)+IF($R131=AE$11,1,0)+IF($T131=AE$11,1,0)+IF($V131=AE$11,1,0)+IF($X131=AE$11,1,0)+IF($Z131=AE$11,1,0)+IF($AB131=AE$11,1,0)</f>
        <v>11</v>
      </c>
      <c r="AF131" s="58">
        <f>IF($F131=AF$11,1,0)+IF($H131=AF$11,1,0)+IF($J131=AF$11,1,0)+IF($L131=AF$11,1,0)+IF($N131=AF$11,1,0)+IF($P131=AF$11,1,0)+IF($R131=AF$11,1,0)+IF($T131=AF$11,1,0)+IF($V131=AF$11,1,0)+IF($X131=AF$11,1,0)+IF($Z131=AF$11,1,0)+IF($AB131=AF$11,1,0)</f>
        <v>0</v>
      </c>
      <c r="AG131" s="58">
        <f>IF($F131=AG$11,1,0)+IF($H131=AG$11,1,0)+IF($J131=AG$11,1,0)+IF($L131=AG$11,1,0)+IF($N131=AG$11,1,0)+IF($P131=AG$11,1,0)+IF($R131=AG$11,1,0)+IF($T131=AG$11,1,0)+IF($V131=AG$11,1,0)+IF($X131=AG$11,1,0)+IF($Z131=AG$11,1,0)+IF($AB131=AG$11,1,0)</f>
        <v>0</v>
      </c>
      <c r="AH131" s="58">
        <f>IF($F131=AH$11,1,0)+IF($H131=AH$11,1,0)+IF($J131=AH$11,1,0)+IF($L131=AH$11,1,0)+IF($N131=AH$11,1,0)+IF($P131=AH$11,1,0)+IF($R131=AH$11,1,0)+IF($T131=AH$11,1,0)+IF($V131=AH$11,1,0)+IF($X131=AH$11,1,0)+IF($Z131=AH$11,1,0)+IF($AB131=AH$11,1,0)</f>
        <v>0</v>
      </c>
      <c r="AI131" s="73">
        <f t="shared" si="3"/>
        <v>1</v>
      </c>
    </row>
    <row r="132" spans="1:35" ht="14" x14ac:dyDescent="0.25">
      <c r="A132" s="50">
        <v>0</v>
      </c>
      <c r="B132" s="211"/>
      <c r="C132" s="211"/>
      <c r="D132" s="215"/>
      <c r="E132" s="215"/>
      <c r="F132" s="212">
        <v>16</v>
      </c>
      <c r="G132" s="213"/>
      <c r="H132" s="212">
        <v>13</v>
      </c>
      <c r="I132" s="213"/>
      <c r="J132" s="212">
        <v>12</v>
      </c>
      <c r="K132" s="213"/>
      <c r="L132" s="212">
        <v>16</v>
      </c>
      <c r="M132" s="213"/>
      <c r="N132" s="212">
        <v>14</v>
      </c>
      <c r="O132" s="213"/>
      <c r="P132" s="212">
        <v>11</v>
      </c>
      <c r="Q132" s="213"/>
      <c r="R132" s="212">
        <v>16</v>
      </c>
      <c r="S132" s="213"/>
      <c r="T132" s="212">
        <v>13</v>
      </c>
      <c r="U132" s="213"/>
      <c r="V132" s="212">
        <v>17</v>
      </c>
      <c r="W132" s="213"/>
      <c r="X132" s="212">
        <v>15</v>
      </c>
      <c r="Y132" s="213"/>
      <c r="Z132" s="212">
        <v>12</v>
      </c>
      <c r="AA132" s="213"/>
      <c r="AB132" s="212">
        <v>17</v>
      </c>
      <c r="AC132" s="213"/>
      <c r="AD132" s="70"/>
      <c r="AE132" s="58"/>
      <c r="AF132" s="58"/>
      <c r="AG132" s="58"/>
      <c r="AH132" s="58"/>
      <c r="AI132" s="73">
        <f t="shared" si="3"/>
        <v>0</v>
      </c>
    </row>
    <row r="133" spans="1:35" ht="28" x14ac:dyDescent="0.25">
      <c r="A133" s="50">
        <v>1</v>
      </c>
      <c r="B133" s="210">
        <v>61</v>
      </c>
      <c r="C133" s="210">
        <v>13</v>
      </c>
      <c r="D133" s="214" t="s">
        <v>121</v>
      </c>
      <c r="E133" s="214" t="s">
        <v>81</v>
      </c>
      <c r="F133" s="38" t="s">
        <v>1</v>
      </c>
      <c r="G133" s="107">
        <f>VLOOKUP(F133,$H$283:$I$286,2,FALSE)</f>
        <v>400</v>
      </c>
      <c r="H133" s="38" t="s">
        <v>148</v>
      </c>
      <c r="I133" s="107">
        <f>VLOOKUP(H133,$H$283:$I$286,2,FALSE)</f>
        <v>0</v>
      </c>
      <c r="J133" s="38" t="s">
        <v>1</v>
      </c>
      <c r="K133" s="107">
        <f>VLOOKUP(J133,$H$283:$I$286,2,FALSE)</f>
        <v>400</v>
      </c>
      <c r="L133" s="38" t="s">
        <v>1</v>
      </c>
      <c r="M133" s="107">
        <f>VLOOKUP(L133,$H$283:$I$286,2,FALSE)</f>
        <v>400</v>
      </c>
      <c r="N133" s="38" t="s">
        <v>1</v>
      </c>
      <c r="O133" s="107">
        <f>VLOOKUP(N133,$H$283:$I$286,2,FALSE)</f>
        <v>400</v>
      </c>
      <c r="P133" s="38" t="s">
        <v>1</v>
      </c>
      <c r="Q133" s="107">
        <f>VLOOKUP(P133,$H$283:$I$286,2,FALSE)</f>
        <v>400</v>
      </c>
      <c r="R133" s="38" t="s">
        <v>1</v>
      </c>
      <c r="S133" s="107">
        <f>VLOOKUP(R133,$H$283:$I$286,2,FALSE)</f>
        <v>400</v>
      </c>
      <c r="T133" s="38" t="s">
        <v>1</v>
      </c>
      <c r="U133" s="107">
        <f>VLOOKUP(T133,$H$283:$I$286,2,FALSE)</f>
        <v>400</v>
      </c>
      <c r="V133" s="38" t="s">
        <v>1</v>
      </c>
      <c r="W133" s="107">
        <f>VLOOKUP(V133,$H$283:$I$286,2,FALSE)</f>
        <v>400</v>
      </c>
      <c r="X133" s="38" t="s">
        <v>1</v>
      </c>
      <c r="Y133" s="107">
        <f>VLOOKUP(X133,$H$283:$I$286,2,FALSE)</f>
        <v>400</v>
      </c>
      <c r="Z133" s="38" t="s">
        <v>1</v>
      </c>
      <c r="AA133" s="107">
        <f>VLOOKUP(Z133,$H$283:$I$286,2,FALSE)</f>
        <v>400</v>
      </c>
      <c r="AB133" s="38" t="s">
        <v>1</v>
      </c>
      <c r="AC133" s="107">
        <f>VLOOKUP(AB133,$H$283:$I$286,2,FALSE)</f>
        <v>400</v>
      </c>
      <c r="AD133" s="51">
        <f>AC133+AA133+Y133+W133+U133+S133+Q133+O133+M133+K133+I133+G133</f>
        <v>4400</v>
      </c>
      <c r="AE133" s="58">
        <f>IF($F133=AE$11,1,0)+IF($H133=AE$11,1,0)+IF($J133=AE$11,1,0)+IF($L133=AE$11,1,0)+IF($N133=AE$11,1,0)+IF($P133=AE$11,1,0)+IF($R133=AE$11,1,0)+IF($T133=AE$11,1,0)+IF($V133=AE$11,1,0)+IF($X133=AE$11,1,0)+IF($Z133=AE$11,1,0)+IF($AB133=AE$11,1,0)</f>
        <v>11</v>
      </c>
      <c r="AF133" s="58">
        <f>IF($F133=AF$11,1,0)+IF($H133=AF$11,1,0)+IF($J133=AF$11,1,0)+IF($L133=AF$11,1,0)+IF($N133=AF$11,1,0)+IF($P133=AF$11,1,0)+IF($R133=AF$11,1,0)+IF($T133=AF$11,1,0)+IF($V133=AF$11,1,0)+IF($X133=AF$11,1,0)+IF($Z133=AF$11,1,0)+IF($AB133=AF$11,1,0)</f>
        <v>0</v>
      </c>
      <c r="AG133" s="58">
        <f>IF($F133=AG$11,1,0)+IF($H133=AG$11,1,0)+IF($J133=AG$11,1,0)+IF($L133=AG$11,1,0)+IF($N133=AG$11,1,0)+IF($P133=AG$11,1,0)+IF($R133=AG$11,1,0)+IF($T133=AG$11,1,0)+IF($V133=AG$11,1,0)+IF($X133=AG$11,1,0)+IF($Z133=AG$11,1,0)+IF($AB133=AG$11,1,0)</f>
        <v>0</v>
      </c>
      <c r="AH133" s="58">
        <f>IF($F133=AH$11,1,0)+IF($H133=AH$11,1,0)+IF($J133=AH$11,1,0)+IF($L133=AH$11,1,0)+IF($N133=AH$11,1,0)+IF($P133=AH$11,1,0)+IF($R133=AH$11,1,0)+IF($T133=AH$11,1,0)+IF($V133=AH$11,1,0)+IF($X133=AH$11,1,0)+IF($Z133=AH$11,1,0)+IF($AB133=AH$11,1,0)</f>
        <v>0</v>
      </c>
      <c r="AI133" s="73">
        <f t="shared" si="3"/>
        <v>1</v>
      </c>
    </row>
    <row r="134" spans="1:35" ht="14" x14ac:dyDescent="0.25">
      <c r="A134" s="50">
        <v>0</v>
      </c>
      <c r="B134" s="211"/>
      <c r="C134" s="211"/>
      <c r="D134" s="215"/>
      <c r="E134" s="215"/>
      <c r="F134" s="212">
        <v>16</v>
      </c>
      <c r="G134" s="213"/>
      <c r="H134" s="212">
        <v>13</v>
      </c>
      <c r="I134" s="213"/>
      <c r="J134" s="212">
        <v>12</v>
      </c>
      <c r="K134" s="213"/>
      <c r="L134" s="212">
        <v>16</v>
      </c>
      <c r="M134" s="213"/>
      <c r="N134" s="212">
        <v>14</v>
      </c>
      <c r="O134" s="213"/>
      <c r="P134" s="212">
        <v>11</v>
      </c>
      <c r="Q134" s="213"/>
      <c r="R134" s="212">
        <v>16</v>
      </c>
      <c r="S134" s="213"/>
      <c r="T134" s="212">
        <v>13</v>
      </c>
      <c r="U134" s="213"/>
      <c r="V134" s="212">
        <v>17</v>
      </c>
      <c r="W134" s="213"/>
      <c r="X134" s="212">
        <v>15</v>
      </c>
      <c r="Y134" s="213"/>
      <c r="Z134" s="212">
        <v>12</v>
      </c>
      <c r="AA134" s="213"/>
      <c r="AB134" s="212">
        <v>17</v>
      </c>
      <c r="AC134" s="213"/>
      <c r="AD134" s="70"/>
      <c r="AE134" s="58"/>
      <c r="AF134" s="58"/>
      <c r="AG134" s="58"/>
      <c r="AH134" s="58"/>
      <c r="AI134" s="73">
        <f t="shared" si="3"/>
        <v>0</v>
      </c>
    </row>
    <row r="135" spans="1:35" ht="28" x14ac:dyDescent="0.25">
      <c r="A135" s="50">
        <v>1</v>
      </c>
      <c r="B135" s="210">
        <v>62</v>
      </c>
      <c r="C135" s="210">
        <v>13</v>
      </c>
      <c r="D135" s="214" t="s">
        <v>121</v>
      </c>
      <c r="E135" s="214" t="s">
        <v>82</v>
      </c>
      <c r="F135" s="38" t="s">
        <v>1</v>
      </c>
      <c r="G135" s="107">
        <f>VLOOKUP(F135,$H$283:$I$286,2,FALSE)</f>
        <v>400</v>
      </c>
      <c r="H135" s="38" t="s">
        <v>148</v>
      </c>
      <c r="I135" s="107">
        <f>VLOOKUP(H135,$H$283:$I$286,2,FALSE)</f>
        <v>0</v>
      </c>
      <c r="J135" s="38" t="s">
        <v>1</v>
      </c>
      <c r="K135" s="107">
        <f>VLOOKUP(J135,$H$283:$I$286,2,FALSE)</f>
        <v>400</v>
      </c>
      <c r="L135" s="38" t="s">
        <v>1</v>
      </c>
      <c r="M135" s="107">
        <f>VLOOKUP(L135,$H$283:$I$286,2,FALSE)</f>
        <v>400</v>
      </c>
      <c r="N135" s="38" t="s">
        <v>1</v>
      </c>
      <c r="O135" s="107">
        <f>VLOOKUP(N135,$H$283:$I$286,2,FALSE)</f>
        <v>400</v>
      </c>
      <c r="P135" s="38" t="s">
        <v>1</v>
      </c>
      <c r="Q135" s="107">
        <f>VLOOKUP(P135,$H$283:$I$286,2,FALSE)</f>
        <v>400</v>
      </c>
      <c r="R135" s="38" t="s">
        <v>1</v>
      </c>
      <c r="S135" s="107">
        <f>VLOOKUP(R135,$H$283:$I$286,2,FALSE)</f>
        <v>400</v>
      </c>
      <c r="T135" s="38" t="s">
        <v>1</v>
      </c>
      <c r="U135" s="107">
        <f>VLOOKUP(T135,$H$283:$I$286,2,FALSE)</f>
        <v>400</v>
      </c>
      <c r="V135" s="38" t="s">
        <v>1</v>
      </c>
      <c r="W135" s="107">
        <f>VLOOKUP(V135,$H$283:$I$286,2,FALSE)</f>
        <v>400</v>
      </c>
      <c r="X135" s="38" t="s">
        <v>1</v>
      </c>
      <c r="Y135" s="107">
        <f>VLOOKUP(X135,$H$283:$I$286,2,FALSE)</f>
        <v>400</v>
      </c>
      <c r="Z135" s="38" t="s">
        <v>1</v>
      </c>
      <c r="AA135" s="107">
        <f>VLOOKUP(Z135,$H$283:$I$286,2,FALSE)</f>
        <v>400</v>
      </c>
      <c r="AB135" s="38" t="s">
        <v>1</v>
      </c>
      <c r="AC135" s="107">
        <f>VLOOKUP(AB135,$H$283:$I$286,2,FALSE)</f>
        <v>400</v>
      </c>
      <c r="AD135" s="51">
        <f>AC135+AA135+Y135+W135+U135+S135+Q135+O135+M135+K135+I135+G135</f>
        <v>4400</v>
      </c>
      <c r="AE135" s="58">
        <f>IF($F135=AE$11,1,0)+IF($H135=AE$11,1,0)+IF($J135=AE$11,1,0)+IF($L135=AE$11,1,0)+IF($N135=AE$11,1,0)+IF($P135=AE$11,1,0)+IF($R135=AE$11,1,0)+IF($T135=AE$11,1,0)+IF($V135=AE$11,1,0)+IF($X135=AE$11,1,0)+IF($Z135=AE$11,1,0)+IF($AB135=AE$11,1,0)</f>
        <v>11</v>
      </c>
      <c r="AF135" s="58">
        <f>IF($F135=AF$11,1,0)+IF($H135=AF$11,1,0)+IF($J135=AF$11,1,0)+IF($L135=AF$11,1,0)+IF($N135=AF$11,1,0)+IF($P135=AF$11,1,0)+IF($R135=AF$11,1,0)+IF($T135=AF$11,1,0)+IF($V135=AF$11,1,0)+IF($X135=AF$11,1,0)+IF($Z135=AF$11,1,0)+IF($AB135=AF$11,1,0)</f>
        <v>0</v>
      </c>
      <c r="AG135" s="58">
        <f>IF($F135=AG$11,1,0)+IF($H135=AG$11,1,0)+IF($J135=AG$11,1,0)+IF($L135=AG$11,1,0)+IF($N135=AG$11,1,0)+IF($P135=AG$11,1,0)+IF($R135=AG$11,1,0)+IF($T135=AG$11,1,0)+IF($V135=AG$11,1,0)+IF($X135=AG$11,1,0)+IF($Z135=AG$11,1,0)+IF($AB135=AG$11,1,0)</f>
        <v>0</v>
      </c>
      <c r="AH135" s="58">
        <f>IF($F135=AH$11,1,0)+IF($H135=AH$11,1,0)+IF($J135=AH$11,1,0)+IF($L135=AH$11,1,0)+IF($N135=AH$11,1,0)+IF($P135=AH$11,1,0)+IF($R135=AH$11,1,0)+IF($T135=AH$11,1,0)+IF($V135=AH$11,1,0)+IF($X135=AH$11,1,0)+IF($Z135=AH$11,1,0)+IF($AB135=AH$11,1,0)</f>
        <v>0</v>
      </c>
      <c r="AI135" s="73">
        <f t="shared" si="3"/>
        <v>1</v>
      </c>
    </row>
    <row r="136" spans="1:35" ht="14" x14ac:dyDescent="0.25">
      <c r="A136" s="50">
        <v>0</v>
      </c>
      <c r="B136" s="211"/>
      <c r="C136" s="211"/>
      <c r="D136" s="215"/>
      <c r="E136" s="215"/>
      <c r="F136" s="212">
        <v>16</v>
      </c>
      <c r="G136" s="213"/>
      <c r="H136" s="212">
        <v>13</v>
      </c>
      <c r="I136" s="213"/>
      <c r="J136" s="212">
        <v>12</v>
      </c>
      <c r="K136" s="213"/>
      <c r="L136" s="212">
        <v>16</v>
      </c>
      <c r="M136" s="213"/>
      <c r="N136" s="212">
        <v>14</v>
      </c>
      <c r="O136" s="213"/>
      <c r="P136" s="212">
        <v>11</v>
      </c>
      <c r="Q136" s="213"/>
      <c r="R136" s="212">
        <v>16</v>
      </c>
      <c r="S136" s="213"/>
      <c r="T136" s="212">
        <v>13</v>
      </c>
      <c r="U136" s="213"/>
      <c r="V136" s="212">
        <v>17</v>
      </c>
      <c r="W136" s="213"/>
      <c r="X136" s="212">
        <v>15</v>
      </c>
      <c r="Y136" s="213"/>
      <c r="Z136" s="212">
        <v>12</v>
      </c>
      <c r="AA136" s="213"/>
      <c r="AB136" s="212">
        <v>17</v>
      </c>
      <c r="AC136" s="213"/>
      <c r="AD136" s="70"/>
      <c r="AE136" s="58"/>
      <c r="AF136" s="58"/>
      <c r="AG136" s="58"/>
      <c r="AH136" s="58"/>
      <c r="AI136" s="73">
        <f t="shared" si="3"/>
        <v>0</v>
      </c>
    </row>
    <row r="137" spans="1:35" ht="28" x14ac:dyDescent="0.25">
      <c r="A137" s="50">
        <v>1</v>
      </c>
      <c r="B137" s="210">
        <v>63</v>
      </c>
      <c r="C137" s="210">
        <v>13</v>
      </c>
      <c r="D137" s="214" t="s">
        <v>121</v>
      </c>
      <c r="E137" s="214" t="s">
        <v>78</v>
      </c>
      <c r="F137" s="38" t="s">
        <v>1</v>
      </c>
      <c r="G137" s="107">
        <f>VLOOKUP(F137,$H$283:$I$286,2,FALSE)</f>
        <v>400</v>
      </c>
      <c r="H137" s="38" t="s">
        <v>148</v>
      </c>
      <c r="I137" s="107">
        <f>VLOOKUP(H137,$H$283:$I$286,2,FALSE)</f>
        <v>0</v>
      </c>
      <c r="J137" s="38" t="s">
        <v>1</v>
      </c>
      <c r="K137" s="107">
        <f>VLOOKUP(J137,$H$283:$I$286,2,FALSE)</f>
        <v>400</v>
      </c>
      <c r="L137" s="38" t="s">
        <v>1</v>
      </c>
      <c r="M137" s="107">
        <f>VLOOKUP(L137,$H$283:$I$286,2,FALSE)</f>
        <v>400</v>
      </c>
      <c r="N137" s="38" t="s">
        <v>1</v>
      </c>
      <c r="O137" s="107">
        <f>VLOOKUP(N137,$H$283:$I$286,2,FALSE)</f>
        <v>400</v>
      </c>
      <c r="P137" s="38" t="s">
        <v>1</v>
      </c>
      <c r="Q137" s="107">
        <f>VLOOKUP(P137,$H$283:$I$286,2,FALSE)</f>
        <v>400</v>
      </c>
      <c r="R137" s="38" t="s">
        <v>1</v>
      </c>
      <c r="S137" s="107">
        <f>VLOOKUP(R137,$H$283:$I$286,2,FALSE)</f>
        <v>400</v>
      </c>
      <c r="T137" s="38" t="s">
        <v>1</v>
      </c>
      <c r="U137" s="107">
        <f>VLOOKUP(T137,$H$283:$I$286,2,FALSE)</f>
        <v>400</v>
      </c>
      <c r="V137" s="38" t="s">
        <v>1</v>
      </c>
      <c r="W137" s="107">
        <f>VLOOKUP(V137,$H$283:$I$286,2,FALSE)</f>
        <v>400</v>
      </c>
      <c r="X137" s="38" t="s">
        <v>1</v>
      </c>
      <c r="Y137" s="107">
        <f>VLOOKUP(X137,$H$283:$I$286,2,FALSE)</f>
        <v>400</v>
      </c>
      <c r="Z137" s="38" t="s">
        <v>1</v>
      </c>
      <c r="AA137" s="107">
        <f>VLOOKUP(Z137,$H$283:$I$286,2,FALSE)</f>
        <v>400</v>
      </c>
      <c r="AB137" s="38" t="s">
        <v>1</v>
      </c>
      <c r="AC137" s="107">
        <f>VLOOKUP(AB137,$H$283:$I$286,2,FALSE)</f>
        <v>400</v>
      </c>
      <c r="AD137" s="51">
        <f>AC137+AA137+Y137+W137+U137+S137+Q137+O137+M137+K137+I137+G137</f>
        <v>4400</v>
      </c>
      <c r="AE137" s="58">
        <f>IF($F137=AE$11,1,0)+IF($H137=AE$11,1,0)+IF($J137=AE$11,1,0)+IF($L137=AE$11,1,0)+IF($N137=AE$11,1,0)+IF($P137=AE$11,1,0)+IF($R137=AE$11,1,0)+IF($T137=AE$11,1,0)+IF($V137=AE$11,1,0)+IF($X137=AE$11,1,0)+IF($Z137=AE$11,1,0)+IF($AB137=AE$11,1,0)</f>
        <v>11</v>
      </c>
      <c r="AF137" s="58">
        <f>IF($F137=AF$11,1,0)+IF($H137=AF$11,1,0)+IF($J137=AF$11,1,0)+IF($L137=AF$11,1,0)+IF($N137=AF$11,1,0)+IF($P137=AF$11,1,0)+IF($R137=AF$11,1,0)+IF($T137=AF$11,1,0)+IF($V137=AF$11,1,0)+IF($X137=AF$11,1,0)+IF($Z137=AF$11,1,0)+IF($AB137=AF$11,1,0)</f>
        <v>0</v>
      </c>
      <c r="AG137" s="58">
        <f>IF($F137=AG$11,1,0)+IF($H137=AG$11,1,0)+IF($J137=AG$11,1,0)+IF($L137=AG$11,1,0)+IF($N137=AG$11,1,0)+IF($P137=AG$11,1,0)+IF($R137=AG$11,1,0)+IF($T137=AG$11,1,0)+IF($V137=AG$11,1,0)+IF($X137=AG$11,1,0)+IF($Z137=AG$11,1,0)+IF($AB137=AG$11,1,0)</f>
        <v>0</v>
      </c>
      <c r="AH137" s="58">
        <f>IF($F137=AH$11,1,0)+IF($H137=AH$11,1,0)+IF($J137=AH$11,1,0)+IF($L137=AH$11,1,0)+IF($N137=AH$11,1,0)+IF($P137=AH$11,1,0)+IF($R137=AH$11,1,0)+IF($T137=AH$11,1,0)+IF($V137=AH$11,1,0)+IF($X137=AH$11,1,0)+IF($Z137=AH$11,1,0)+IF($AB137=AH$11,1,0)</f>
        <v>0</v>
      </c>
      <c r="AI137" s="73">
        <f t="shared" si="3"/>
        <v>1</v>
      </c>
    </row>
    <row r="138" spans="1:35" ht="14" x14ac:dyDescent="0.25">
      <c r="A138" s="50">
        <v>0</v>
      </c>
      <c r="B138" s="211"/>
      <c r="C138" s="211"/>
      <c r="D138" s="215"/>
      <c r="E138" s="215"/>
      <c r="F138" s="212">
        <v>16</v>
      </c>
      <c r="G138" s="213"/>
      <c r="H138" s="212">
        <v>13</v>
      </c>
      <c r="I138" s="213"/>
      <c r="J138" s="212">
        <v>12</v>
      </c>
      <c r="K138" s="213"/>
      <c r="L138" s="212">
        <v>16</v>
      </c>
      <c r="M138" s="213"/>
      <c r="N138" s="212">
        <v>14</v>
      </c>
      <c r="O138" s="213"/>
      <c r="P138" s="212">
        <v>11</v>
      </c>
      <c r="Q138" s="213"/>
      <c r="R138" s="212">
        <v>16</v>
      </c>
      <c r="S138" s="213"/>
      <c r="T138" s="212">
        <v>13</v>
      </c>
      <c r="U138" s="213"/>
      <c r="V138" s="212">
        <v>17</v>
      </c>
      <c r="W138" s="213"/>
      <c r="X138" s="212">
        <v>15</v>
      </c>
      <c r="Y138" s="213"/>
      <c r="Z138" s="212">
        <v>12</v>
      </c>
      <c r="AA138" s="213"/>
      <c r="AB138" s="212">
        <v>17</v>
      </c>
      <c r="AC138" s="213"/>
      <c r="AD138" s="70"/>
      <c r="AE138" s="58"/>
      <c r="AF138" s="58"/>
      <c r="AG138" s="58"/>
      <c r="AH138" s="58"/>
      <c r="AI138" s="73">
        <f t="shared" si="3"/>
        <v>0</v>
      </c>
    </row>
    <row r="139" spans="1:35" ht="28" x14ac:dyDescent="0.25">
      <c r="A139" s="50">
        <v>1</v>
      </c>
      <c r="B139" s="210">
        <v>64</v>
      </c>
      <c r="C139" s="210">
        <v>13</v>
      </c>
      <c r="D139" s="214" t="s">
        <v>121</v>
      </c>
      <c r="E139" s="214" t="s">
        <v>70</v>
      </c>
      <c r="F139" s="38" t="s">
        <v>1</v>
      </c>
      <c r="G139" s="107">
        <f>VLOOKUP(F139,$H$283:$I$286,2,FALSE)</f>
        <v>400</v>
      </c>
      <c r="H139" s="38" t="s">
        <v>148</v>
      </c>
      <c r="I139" s="107">
        <f>VLOOKUP(H139,$H$283:$I$286,2,FALSE)</f>
        <v>0</v>
      </c>
      <c r="J139" s="38" t="s">
        <v>1</v>
      </c>
      <c r="K139" s="107">
        <f>VLOOKUP(J139,$H$283:$I$286,2,FALSE)</f>
        <v>400</v>
      </c>
      <c r="L139" s="38" t="s">
        <v>1</v>
      </c>
      <c r="M139" s="107">
        <f>VLOOKUP(L139,$H$283:$I$286,2,FALSE)</f>
        <v>400</v>
      </c>
      <c r="N139" s="38" t="s">
        <v>1</v>
      </c>
      <c r="O139" s="107">
        <f>VLOOKUP(N139,$H$283:$I$286,2,FALSE)</f>
        <v>400</v>
      </c>
      <c r="P139" s="38" t="s">
        <v>1</v>
      </c>
      <c r="Q139" s="107">
        <f>VLOOKUP(P139,$H$283:$I$286,2,FALSE)</f>
        <v>400</v>
      </c>
      <c r="R139" s="38" t="s">
        <v>1</v>
      </c>
      <c r="S139" s="107">
        <f>VLOOKUP(R139,$H$283:$I$286,2,FALSE)</f>
        <v>400</v>
      </c>
      <c r="T139" s="38" t="s">
        <v>1</v>
      </c>
      <c r="U139" s="107">
        <f>VLOOKUP(T139,$H$283:$I$286,2,FALSE)</f>
        <v>400</v>
      </c>
      <c r="V139" s="38" t="s">
        <v>1</v>
      </c>
      <c r="W139" s="107">
        <f>VLOOKUP(V139,$H$283:$I$286,2,FALSE)</f>
        <v>400</v>
      </c>
      <c r="X139" s="38" t="s">
        <v>1</v>
      </c>
      <c r="Y139" s="107">
        <f>VLOOKUP(X139,$H$283:$I$286,2,FALSE)</f>
        <v>400</v>
      </c>
      <c r="Z139" s="38" t="s">
        <v>1</v>
      </c>
      <c r="AA139" s="107">
        <f>VLOOKUP(Z139,$H$283:$I$286,2,FALSE)</f>
        <v>400</v>
      </c>
      <c r="AB139" s="38" t="s">
        <v>1</v>
      </c>
      <c r="AC139" s="107">
        <f>VLOOKUP(AB139,$H$283:$I$286,2,FALSE)</f>
        <v>400</v>
      </c>
      <c r="AD139" s="51">
        <f>AC139+AA139+Y139+W139+U139+S139+Q139+O139+M139+K139+I139+G139</f>
        <v>4400</v>
      </c>
      <c r="AE139" s="58">
        <f>IF($F139=AE$11,1,0)+IF($H139=AE$11,1,0)+IF($J139=AE$11,1,0)+IF($L139=AE$11,1,0)+IF($N139=AE$11,1,0)+IF($P139=AE$11,1,0)+IF($R139=AE$11,1,0)+IF($T139=AE$11,1,0)+IF($V139=AE$11,1,0)+IF($X139=AE$11,1,0)+IF($Z139=AE$11,1,0)+IF($AB139=AE$11,1,0)</f>
        <v>11</v>
      </c>
      <c r="AF139" s="58">
        <f>IF($F139=AF$11,1,0)+IF($H139=AF$11,1,0)+IF($J139=AF$11,1,0)+IF($L139=AF$11,1,0)+IF($N139=AF$11,1,0)+IF($P139=AF$11,1,0)+IF($R139=AF$11,1,0)+IF($T139=AF$11,1,0)+IF($V139=AF$11,1,0)+IF($X139=AF$11,1,0)+IF($Z139=AF$11,1,0)+IF($AB139=AF$11,1,0)</f>
        <v>0</v>
      </c>
      <c r="AG139" s="58">
        <f>IF($F139=AG$11,1,0)+IF($H139=AG$11,1,0)+IF($J139=AG$11,1,0)+IF($L139=AG$11,1,0)+IF($N139=AG$11,1,0)+IF($P139=AG$11,1,0)+IF($R139=AG$11,1,0)+IF($T139=AG$11,1,0)+IF($V139=AG$11,1,0)+IF($X139=AG$11,1,0)+IF($Z139=AG$11,1,0)+IF($AB139=AG$11,1,0)</f>
        <v>0</v>
      </c>
      <c r="AH139" s="58">
        <f>IF($F139=AH$11,1,0)+IF($H139=AH$11,1,0)+IF($J139=AH$11,1,0)+IF($L139=AH$11,1,0)+IF($N139=AH$11,1,0)+IF($P139=AH$11,1,0)+IF($R139=AH$11,1,0)+IF($T139=AH$11,1,0)+IF($V139=AH$11,1,0)+IF($X139=AH$11,1,0)+IF($Z139=AH$11,1,0)+IF($AB139=AH$11,1,0)</f>
        <v>0</v>
      </c>
      <c r="AI139" s="73">
        <f t="shared" si="3"/>
        <v>1</v>
      </c>
    </row>
    <row r="140" spans="1:35" ht="14" x14ac:dyDescent="0.25">
      <c r="A140" s="50">
        <v>0</v>
      </c>
      <c r="B140" s="211"/>
      <c r="C140" s="211"/>
      <c r="D140" s="215"/>
      <c r="E140" s="215"/>
      <c r="F140" s="212">
        <v>16</v>
      </c>
      <c r="G140" s="213"/>
      <c r="H140" s="212">
        <v>13</v>
      </c>
      <c r="I140" s="213"/>
      <c r="J140" s="212">
        <v>12</v>
      </c>
      <c r="K140" s="213"/>
      <c r="L140" s="212">
        <v>16</v>
      </c>
      <c r="M140" s="213"/>
      <c r="N140" s="212">
        <v>14</v>
      </c>
      <c r="O140" s="213"/>
      <c r="P140" s="212">
        <v>11</v>
      </c>
      <c r="Q140" s="213"/>
      <c r="R140" s="212">
        <v>16</v>
      </c>
      <c r="S140" s="213"/>
      <c r="T140" s="212">
        <v>13</v>
      </c>
      <c r="U140" s="213"/>
      <c r="V140" s="212">
        <v>17</v>
      </c>
      <c r="W140" s="213"/>
      <c r="X140" s="212">
        <v>15</v>
      </c>
      <c r="Y140" s="213"/>
      <c r="Z140" s="212">
        <v>12</v>
      </c>
      <c r="AA140" s="213"/>
      <c r="AB140" s="212">
        <v>17</v>
      </c>
      <c r="AC140" s="213"/>
      <c r="AD140" s="70"/>
      <c r="AE140" s="58"/>
      <c r="AF140" s="58"/>
      <c r="AG140" s="58"/>
      <c r="AH140" s="58"/>
      <c r="AI140" s="73">
        <f t="shared" si="3"/>
        <v>0</v>
      </c>
    </row>
    <row r="141" spans="1:35" ht="28" x14ac:dyDescent="0.25">
      <c r="A141" s="50">
        <v>1</v>
      </c>
      <c r="B141" s="210">
        <v>65</v>
      </c>
      <c r="C141" s="210">
        <v>13</v>
      </c>
      <c r="D141" s="214" t="s">
        <v>121</v>
      </c>
      <c r="E141" s="214" t="s">
        <v>77</v>
      </c>
      <c r="F141" s="38" t="s">
        <v>1</v>
      </c>
      <c r="G141" s="107">
        <f>VLOOKUP(F141,$H$283:$I$286,2,FALSE)</f>
        <v>400</v>
      </c>
      <c r="H141" s="38" t="s">
        <v>148</v>
      </c>
      <c r="I141" s="107">
        <f>VLOOKUP(H141,$H$283:$I$286,2,FALSE)</f>
        <v>0</v>
      </c>
      <c r="J141" s="38" t="s">
        <v>1</v>
      </c>
      <c r="K141" s="107">
        <f>VLOOKUP(J141,$H$283:$I$286,2,FALSE)</f>
        <v>400</v>
      </c>
      <c r="L141" s="38" t="s">
        <v>1</v>
      </c>
      <c r="M141" s="107">
        <f>VLOOKUP(L141,$H$283:$I$286,2,FALSE)</f>
        <v>400</v>
      </c>
      <c r="N141" s="38" t="s">
        <v>1</v>
      </c>
      <c r="O141" s="107">
        <f>VLOOKUP(N141,$H$283:$I$286,2,FALSE)</f>
        <v>400</v>
      </c>
      <c r="P141" s="38" t="s">
        <v>1</v>
      </c>
      <c r="Q141" s="107">
        <f>VLOOKUP(P141,$H$283:$I$286,2,FALSE)</f>
        <v>400</v>
      </c>
      <c r="R141" s="38" t="s">
        <v>1</v>
      </c>
      <c r="S141" s="107">
        <f>VLOOKUP(R141,$H$283:$I$286,2,FALSE)</f>
        <v>400</v>
      </c>
      <c r="T141" s="38" t="s">
        <v>1</v>
      </c>
      <c r="U141" s="107">
        <f>VLOOKUP(T141,$H$283:$I$286,2,FALSE)</f>
        <v>400</v>
      </c>
      <c r="V141" s="38" t="s">
        <v>1</v>
      </c>
      <c r="W141" s="107">
        <f>VLOOKUP(V141,$H$283:$I$286,2,FALSE)</f>
        <v>400</v>
      </c>
      <c r="X141" s="38" t="s">
        <v>1</v>
      </c>
      <c r="Y141" s="107">
        <f>VLOOKUP(X141,$H$283:$I$286,2,FALSE)</f>
        <v>400</v>
      </c>
      <c r="Z141" s="38" t="s">
        <v>1</v>
      </c>
      <c r="AA141" s="107">
        <f>VLOOKUP(Z141,$H$283:$I$286,2,FALSE)</f>
        <v>400</v>
      </c>
      <c r="AB141" s="38" t="s">
        <v>1</v>
      </c>
      <c r="AC141" s="107">
        <f>VLOOKUP(AB141,$H$283:$I$286,2,FALSE)</f>
        <v>400</v>
      </c>
      <c r="AD141" s="51">
        <f>AC141+AA141+Y141+W141+U141+S141+Q141+O141+M141+K141+I141+G141</f>
        <v>4400</v>
      </c>
      <c r="AE141" s="58">
        <f>IF($F141=AE$11,1,0)+IF($H141=AE$11,1,0)+IF($J141=AE$11,1,0)+IF($L141=AE$11,1,0)+IF($N141=AE$11,1,0)+IF($P141=AE$11,1,0)+IF($R141=AE$11,1,0)+IF($T141=AE$11,1,0)+IF($V141=AE$11,1,0)+IF($X141=AE$11,1,0)+IF($Z141=AE$11,1,0)+IF($AB141=AE$11,1,0)</f>
        <v>11</v>
      </c>
      <c r="AF141" s="58">
        <f>IF($F141=AF$11,1,0)+IF($H141=AF$11,1,0)+IF($J141=AF$11,1,0)+IF($L141=AF$11,1,0)+IF($N141=AF$11,1,0)+IF($P141=AF$11,1,0)+IF($R141=AF$11,1,0)+IF($T141=AF$11,1,0)+IF($V141=AF$11,1,0)+IF($X141=AF$11,1,0)+IF($Z141=AF$11,1,0)+IF($AB141=AF$11,1,0)</f>
        <v>0</v>
      </c>
      <c r="AG141" s="58">
        <f>IF($F141=AG$11,1,0)+IF($H141=AG$11,1,0)+IF($J141=AG$11,1,0)+IF($L141=AG$11,1,0)+IF($N141=AG$11,1,0)+IF($P141=AG$11,1,0)+IF($R141=AG$11,1,0)+IF($T141=AG$11,1,0)+IF($V141=AG$11,1,0)+IF($X141=AG$11,1,0)+IF($Z141=AG$11,1,0)+IF($AB141=AG$11,1,0)</f>
        <v>0</v>
      </c>
      <c r="AH141" s="58">
        <f>IF($F141=AH$11,1,0)+IF($H141=AH$11,1,0)+IF($J141=AH$11,1,0)+IF($L141=AH$11,1,0)+IF($N141=AH$11,1,0)+IF($P141=AH$11,1,0)+IF($R141=AH$11,1,0)+IF($T141=AH$11,1,0)+IF($V141=AH$11,1,0)+IF($X141=AH$11,1,0)+IF($Z141=AH$11,1,0)+IF($AB141=AH$11,1,0)</f>
        <v>0</v>
      </c>
      <c r="AI141" s="73">
        <f t="shared" si="3"/>
        <v>1</v>
      </c>
    </row>
    <row r="142" spans="1:35" ht="14" x14ac:dyDescent="0.25">
      <c r="A142" s="50">
        <v>0</v>
      </c>
      <c r="B142" s="211"/>
      <c r="C142" s="211"/>
      <c r="D142" s="215"/>
      <c r="E142" s="215"/>
      <c r="F142" s="212">
        <v>16</v>
      </c>
      <c r="G142" s="213"/>
      <c r="H142" s="212">
        <v>13</v>
      </c>
      <c r="I142" s="213"/>
      <c r="J142" s="212">
        <v>12</v>
      </c>
      <c r="K142" s="213"/>
      <c r="L142" s="212">
        <v>16</v>
      </c>
      <c r="M142" s="213"/>
      <c r="N142" s="212">
        <v>14</v>
      </c>
      <c r="O142" s="213"/>
      <c r="P142" s="212">
        <v>11</v>
      </c>
      <c r="Q142" s="213"/>
      <c r="R142" s="212">
        <v>16</v>
      </c>
      <c r="S142" s="213"/>
      <c r="T142" s="212">
        <v>13</v>
      </c>
      <c r="U142" s="213"/>
      <c r="V142" s="212">
        <v>17</v>
      </c>
      <c r="W142" s="213"/>
      <c r="X142" s="212">
        <v>15</v>
      </c>
      <c r="Y142" s="213"/>
      <c r="Z142" s="212">
        <v>12</v>
      </c>
      <c r="AA142" s="213"/>
      <c r="AB142" s="212">
        <v>17</v>
      </c>
      <c r="AC142" s="213"/>
      <c r="AD142" s="70"/>
      <c r="AE142" s="58"/>
      <c r="AF142" s="58"/>
      <c r="AG142" s="58"/>
      <c r="AH142" s="58"/>
      <c r="AI142" s="73">
        <f t="shared" ref="AI142:AI173" si="4">IF($F142=AI$11,1,0)+IF($H142=AI$11,1,0)+IF($J142=AI$11,1,0)+IF($L142=AI$11,1,0)+IF($N142=AI$11,1,0)+IF($P142=AI$11,1,0)+IF($R142=AI$11,1,0)+IF($T142=AI$11,1,0)+IF($V142=AI$11,1,0)+IF($X142=AI$11,1,0)+IF($Z142=AI$11,1,0)+IF($AB142=AI$11,1,0)</f>
        <v>0</v>
      </c>
    </row>
    <row r="143" spans="1:35" ht="28" x14ac:dyDescent="0.25">
      <c r="A143" s="50">
        <v>1</v>
      </c>
      <c r="B143" s="210">
        <v>66</v>
      </c>
      <c r="C143" s="210">
        <v>13</v>
      </c>
      <c r="D143" s="214" t="s">
        <v>121</v>
      </c>
      <c r="E143" s="214" t="s">
        <v>73</v>
      </c>
      <c r="F143" s="38" t="s">
        <v>1</v>
      </c>
      <c r="G143" s="107">
        <f>VLOOKUP(F143,$H$283:$I$286,2,FALSE)</f>
        <v>400</v>
      </c>
      <c r="H143" s="38" t="s">
        <v>148</v>
      </c>
      <c r="I143" s="107">
        <f>VLOOKUP(H143,$H$283:$I$286,2,FALSE)</f>
        <v>0</v>
      </c>
      <c r="J143" s="38" t="s">
        <v>1</v>
      </c>
      <c r="K143" s="107">
        <f>VLOOKUP(J143,$H$283:$I$286,2,FALSE)</f>
        <v>400</v>
      </c>
      <c r="L143" s="38" t="s">
        <v>1</v>
      </c>
      <c r="M143" s="107">
        <f>VLOOKUP(L143,$H$283:$I$286,2,FALSE)</f>
        <v>400</v>
      </c>
      <c r="N143" s="38" t="s">
        <v>1</v>
      </c>
      <c r="O143" s="107">
        <f>VLOOKUP(N143,$H$283:$I$286,2,FALSE)</f>
        <v>400</v>
      </c>
      <c r="P143" s="38" t="s">
        <v>1</v>
      </c>
      <c r="Q143" s="107">
        <f>VLOOKUP(P143,$H$283:$I$286,2,FALSE)</f>
        <v>400</v>
      </c>
      <c r="R143" s="38" t="s">
        <v>1</v>
      </c>
      <c r="S143" s="107">
        <f>VLOOKUP(R143,$H$283:$I$286,2,FALSE)</f>
        <v>400</v>
      </c>
      <c r="T143" s="38" t="s">
        <v>1</v>
      </c>
      <c r="U143" s="107">
        <f>VLOOKUP(T143,$H$283:$I$286,2,FALSE)</f>
        <v>400</v>
      </c>
      <c r="V143" s="38" t="s">
        <v>1</v>
      </c>
      <c r="W143" s="107">
        <f>VLOOKUP(V143,$H$283:$I$286,2,FALSE)</f>
        <v>400</v>
      </c>
      <c r="X143" s="38" t="s">
        <v>1</v>
      </c>
      <c r="Y143" s="107">
        <f>VLOOKUP(X143,$H$283:$I$286,2,FALSE)</f>
        <v>400</v>
      </c>
      <c r="Z143" s="38" t="s">
        <v>1</v>
      </c>
      <c r="AA143" s="107">
        <f>VLOOKUP(Z143,$H$283:$I$286,2,FALSE)</f>
        <v>400</v>
      </c>
      <c r="AB143" s="38" t="s">
        <v>1</v>
      </c>
      <c r="AC143" s="107">
        <f>VLOOKUP(AB143,$H$283:$I$286,2,FALSE)</f>
        <v>400</v>
      </c>
      <c r="AD143" s="51">
        <f>AC143+AA143+Y143+W143+U143+S143+Q143+O143+M143+K143+I143+G143</f>
        <v>4400</v>
      </c>
      <c r="AE143" s="58">
        <f>IF($F143=AE$11,1,0)+IF($H143=AE$11,1,0)+IF($J143=AE$11,1,0)+IF($L143=AE$11,1,0)+IF($N143=AE$11,1,0)+IF($P143=AE$11,1,0)+IF($R143=AE$11,1,0)+IF($T143=AE$11,1,0)+IF($V143=AE$11,1,0)+IF($X143=AE$11,1,0)+IF($Z143=AE$11,1,0)+IF($AB143=AE$11,1,0)</f>
        <v>11</v>
      </c>
      <c r="AF143" s="58">
        <f>IF($F143=AF$11,1,0)+IF($H143=AF$11,1,0)+IF($J143=AF$11,1,0)+IF($L143=AF$11,1,0)+IF($N143=AF$11,1,0)+IF($P143=AF$11,1,0)+IF($R143=AF$11,1,0)+IF($T143=AF$11,1,0)+IF($V143=AF$11,1,0)+IF($X143=AF$11,1,0)+IF($Z143=AF$11,1,0)+IF($AB143=AF$11,1,0)</f>
        <v>0</v>
      </c>
      <c r="AG143" s="58">
        <f>IF($F143=AG$11,1,0)+IF($H143=AG$11,1,0)+IF($J143=AG$11,1,0)+IF($L143=AG$11,1,0)+IF($N143=AG$11,1,0)+IF($P143=AG$11,1,0)+IF($R143=AG$11,1,0)+IF($T143=AG$11,1,0)+IF($V143=AG$11,1,0)+IF($X143=AG$11,1,0)+IF($Z143=AG$11,1,0)+IF($AB143=AG$11,1,0)</f>
        <v>0</v>
      </c>
      <c r="AH143" s="58">
        <f>IF($F143=AH$11,1,0)+IF($H143=AH$11,1,0)+IF($J143=AH$11,1,0)+IF($L143=AH$11,1,0)+IF($N143=AH$11,1,0)+IF($P143=AH$11,1,0)+IF($R143=AH$11,1,0)+IF($T143=AH$11,1,0)+IF($V143=AH$11,1,0)+IF($X143=AH$11,1,0)+IF($Z143=AH$11,1,0)+IF($AB143=AH$11,1,0)</f>
        <v>0</v>
      </c>
      <c r="AI143" s="73">
        <f t="shared" si="4"/>
        <v>1</v>
      </c>
    </row>
    <row r="144" spans="1:35" ht="14" x14ac:dyDescent="0.25">
      <c r="A144" s="50">
        <v>0</v>
      </c>
      <c r="B144" s="211"/>
      <c r="C144" s="211"/>
      <c r="D144" s="215"/>
      <c r="E144" s="215"/>
      <c r="F144" s="212">
        <v>16</v>
      </c>
      <c r="G144" s="213"/>
      <c r="H144" s="212">
        <v>13</v>
      </c>
      <c r="I144" s="213"/>
      <c r="J144" s="212">
        <v>12</v>
      </c>
      <c r="K144" s="213"/>
      <c r="L144" s="212">
        <v>16</v>
      </c>
      <c r="M144" s="213"/>
      <c r="N144" s="212">
        <v>14</v>
      </c>
      <c r="O144" s="213"/>
      <c r="P144" s="212">
        <v>11</v>
      </c>
      <c r="Q144" s="213"/>
      <c r="R144" s="212">
        <v>16</v>
      </c>
      <c r="S144" s="213"/>
      <c r="T144" s="212">
        <v>13</v>
      </c>
      <c r="U144" s="213"/>
      <c r="V144" s="212">
        <v>17</v>
      </c>
      <c r="W144" s="213"/>
      <c r="X144" s="212">
        <v>15</v>
      </c>
      <c r="Y144" s="213"/>
      <c r="Z144" s="212">
        <v>12</v>
      </c>
      <c r="AA144" s="213"/>
      <c r="AB144" s="212">
        <v>17</v>
      </c>
      <c r="AC144" s="213"/>
      <c r="AD144" s="70"/>
      <c r="AE144" s="58"/>
      <c r="AF144" s="58"/>
      <c r="AG144" s="58"/>
      <c r="AH144" s="58"/>
      <c r="AI144" s="73">
        <f t="shared" si="4"/>
        <v>0</v>
      </c>
    </row>
    <row r="145" spans="1:35" ht="28" x14ac:dyDescent="0.25">
      <c r="A145" s="50">
        <v>1</v>
      </c>
      <c r="B145" s="210">
        <v>67</v>
      </c>
      <c r="C145" s="210">
        <v>13</v>
      </c>
      <c r="D145" s="214" t="s">
        <v>121</v>
      </c>
      <c r="E145" s="216" t="s">
        <v>203</v>
      </c>
      <c r="F145" s="38" t="s">
        <v>1</v>
      </c>
      <c r="G145" s="107">
        <f>VLOOKUP(F145,$H$283:$I$286,2,FALSE)</f>
        <v>400</v>
      </c>
      <c r="H145" s="38" t="s">
        <v>148</v>
      </c>
      <c r="I145" s="107">
        <f>VLOOKUP(H145,$H$283:$I$286,2,FALSE)</f>
        <v>0</v>
      </c>
      <c r="J145" s="38" t="s">
        <v>1</v>
      </c>
      <c r="K145" s="107">
        <f>VLOOKUP(J145,$H$283:$I$286,2,FALSE)</f>
        <v>400</v>
      </c>
      <c r="L145" s="38" t="s">
        <v>1</v>
      </c>
      <c r="M145" s="107">
        <f>VLOOKUP(L145,$H$283:$I$286,2,FALSE)</f>
        <v>400</v>
      </c>
      <c r="N145" s="38" t="s">
        <v>1</v>
      </c>
      <c r="O145" s="107">
        <f>VLOOKUP(N145,$H$283:$I$286,2,FALSE)</f>
        <v>400</v>
      </c>
      <c r="P145" s="38" t="s">
        <v>1</v>
      </c>
      <c r="Q145" s="107">
        <f>VLOOKUP(P145,$H$283:$I$286,2,FALSE)</f>
        <v>400</v>
      </c>
      <c r="R145" s="38" t="s">
        <v>1</v>
      </c>
      <c r="S145" s="107">
        <f>VLOOKUP(R145,$H$283:$I$286,2,FALSE)</f>
        <v>400</v>
      </c>
      <c r="T145" s="38" t="s">
        <v>1</v>
      </c>
      <c r="U145" s="107">
        <f>VLOOKUP(T145,$H$283:$I$286,2,FALSE)</f>
        <v>400</v>
      </c>
      <c r="V145" s="38" t="s">
        <v>1</v>
      </c>
      <c r="W145" s="107">
        <f>VLOOKUP(V145,$H$283:$I$286,2,FALSE)</f>
        <v>400</v>
      </c>
      <c r="X145" s="38" t="s">
        <v>1</v>
      </c>
      <c r="Y145" s="107">
        <f>VLOOKUP(X145,$H$283:$I$286,2,FALSE)</f>
        <v>400</v>
      </c>
      <c r="Z145" s="38" t="s">
        <v>1</v>
      </c>
      <c r="AA145" s="107">
        <f>VLOOKUP(Z145,$H$283:$I$286,2,FALSE)</f>
        <v>400</v>
      </c>
      <c r="AB145" s="38" t="s">
        <v>1</v>
      </c>
      <c r="AC145" s="107">
        <f>VLOOKUP(AB145,$H$283:$I$286,2,FALSE)</f>
        <v>400</v>
      </c>
      <c r="AD145" s="51">
        <f>AC145+AA145+Y145+W145+U145+S145+Q145+O145+M145+K145+I145+G145</f>
        <v>4400</v>
      </c>
      <c r="AE145" s="58">
        <f>IF($F145=AE$11,1,0)+IF($H145=AE$11,1,0)+IF($J145=AE$11,1,0)+IF($L145=AE$11,1,0)+IF($N145=AE$11,1,0)+IF($P145=AE$11,1,0)+IF($R145=AE$11,1,0)+IF($T145=AE$11,1,0)+IF($V145=AE$11,1,0)+IF($X145=AE$11,1,0)+IF($Z145=AE$11,1,0)+IF($AB145=AE$11,1,0)</f>
        <v>11</v>
      </c>
      <c r="AF145" s="58">
        <f>IF($F145=AF$11,1,0)+IF($H145=AF$11,1,0)+IF($J145=AF$11,1,0)+IF($L145=AF$11,1,0)+IF($N145=AF$11,1,0)+IF($P145=AF$11,1,0)+IF($R145=AF$11,1,0)+IF($T145=AF$11,1,0)+IF($V145=AF$11,1,0)+IF($X145=AF$11,1,0)+IF($Z145=AF$11,1,0)+IF($AB145=AF$11,1,0)</f>
        <v>0</v>
      </c>
      <c r="AG145" s="58">
        <f>IF($F145=AG$11,1,0)+IF($H145=AG$11,1,0)+IF($J145=AG$11,1,0)+IF($L145=AG$11,1,0)+IF($N145=AG$11,1,0)+IF($P145=AG$11,1,0)+IF($R145=AG$11,1,0)+IF($T145=AG$11,1,0)+IF($V145=AG$11,1,0)+IF($X145=AG$11,1,0)+IF($Z145=AG$11,1,0)+IF($AB145=AG$11,1,0)</f>
        <v>0</v>
      </c>
      <c r="AH145" s="58">
        <f>IF($F145=AH$11,1,0)+IF($H145=AH$11,1,0)+IF($J145=AH$11,1,0)+IF($L145=AH$11,1,0)+IF($N145=AH$11,1,0)+IF($P145=AH$11,1,0)+IF($R145=AH$11,1,0)+IF($T145=AH$11,1,0)+IF($V145=AH$11,1,0)+IF($X145=AH$11,1,0)+IF($Z145=AH$11,1,0)+IF($AB145=AH$11,1,0)</f>
        <v>0</v>
      </c>
      <c r="AI145" s="73">
        <f t="shared" si="4"/>
        <v>1</v>
      </c>
    </row>
    <row r="146" spans="1:35" ht="14" x14ac:dyDescent="0.25">
      <c r="A146" s="50">
        <v>0</v>
      </c>
      <c r="B146" s="211"/>
      <c r="C146" s="211"/>
      <c r="D146" s="215"/>
      <c r="E146" s="215"/>
      <c r="F146" s="212">
        <v>16</v>
      </c>
      <c r="G146" s="213"/>
      <c r="H146" s="212">
        <v>13</v>
      </c>
      <c r="I146" s="213"/>
      <c r="J146" s="212">
        <v>12</v>
      </c>
      <c r="K146" s="213"/>
      <c r="L146" s="212">
        <v>16</v>
      </c>
      <c r="M146" s="213"/>
      <c r="N146" s="212">
        <v>14</v>
      </c>
      <c r="O146" s="213"/>
      <c r="P146" s="212">
        <v>11</v>
      </c>
      <c r="Q146" s="213"/>
      <c r="R146" s="212">
        <v>16</v>
      </c>
      <c r="S146" s="213"/>
      <c r="T146" s="212">
        <v>13</v>
      </c>
      <c r="U146" s="213"/>
      <c r="V146" s="212">
        <v>17</v>
      </c>
      <c r="W146" s="213"/>
      <c r="X146" s="212">
        <v>15</v>
      </c>
      <c r="Y146" s="213"/>
      <c r="Z146" s="212">
        <v>12</v>
      </c>
      <c r="AA146" s="213"/>
      <c r="AB146" s="212">
        <v>17</v>
      </c>
      <c r="AC146" s="213"/>
      <c r="AD146" s="70"/>
      <c r="AE146" s="58"/>
      <c r="AF146" s="58"/>
      <c r="AG146" s="58"/>
      <c r="AH146" s="58"/>
      <c r="AI146" s="73">
        <f t="shared" si="4"/>
        <v>0</v>
      </c>
    </row>
    <row r="147" spans="1:35" ht="28" x14ac:dyDescent="0.25">
      <c r="A147" s="50">
        <v>1</v>
      </c>
      <c r="B147" s="210">
        <v>68</v>
      </c>
      <c r="C147" s="210">
        <v>13</v>
      </c>
      <c r="D147" s="214" t="s">
        <v>121</v>
      </c>
      <c r="E147" s="214" t="s">
        <v>71</v>
      </c>
      <c r="F147" s="38" t="s">
        <v>1</v>
      </c>
      <c r="G147" s="107">
        <f>VLOOKUP(F147,$H$283:$I$286,2,FALSE)</f>
        <v>400</v>
      </c>
      <c r="H147" s="38" t="s">
        <v>148</v>
      </c>
      <c r="I147" s="107">
        <f>VLOOKUP(H147,$H$283:$I$286,2,FALSE)</f>
        <v>0</v>
      </c>
      <c r="J147" s="38" t="s">
        <v>1</v>
      </c>
      <c r="K147" s="107">
        <f>VLOOKUP(J147,$H$283:$I$286,2,FALSE)</f>
        <v>400</v>
      </c>
      <c r="L147" s="38" t="s">
        <v>1</v>
      </c>
      <c r="M147" s="107">
        <f>VLOOKUP(L147,$H$283:$I$286,2,FALSE)</f>
        <v>400</v>
      </c>
      <c r="N147" s="38" t="s">
        <v>1</v>
      </c>
      <c r="O147" s="107">
        <f>VLOOKUP(N147,$H$283:$I$286,2,FALSE)</f>
        <v>400</v>
      </c>
      <c r="P147" s="38" t="s">
        <v>1</v>
      </c>
      <c r="Q147" s="107">
        <f>VLOOKUP(P147,$H$283:$I$286,2,FALSE)</f>
        <v>400</v>
      </c>
      <c r="R147" s="38" t="s">
        <v>1</v>
      </c>
      <c r="S147" s="107">
        <f>VLOOKUP(R147,$H$283:$I$286,2,FALSE)</f>
        <v>400</v>
      </c>
      <c r="T147" s="38" t="s">
        <v>1</v>
      </c>
      <c r="U147" s="107">
        <f>VLOOKUP(T147,$H$283:$I$286,2,FALSE)</f>
        <v>400</v>
      </c>
      <c r="V147" s="38" t="s">
        <v>1</v>
      </c>
      <c r="W147" s="107">
        <f>VLOOKUP(V147,$H$283:$I$286,2,FALSE)</f>
        <v>400</v>
      </c>
      <c r="X147" s="38" t="s">
        <v>1</v>
      </c>
      <c r="Y147" s="107">
        <f>VLOOKUP(X147,$H$283:$I$286,2,FALSE)</f>
        <v>400</v>
      </c>
      <c r="Z147" s="38" t="s">
        <v>1</v>
      </c>
      <c r="AA147" s="107">
        <f>VLOOKUP(Z147,$H$283:$I$286,2,FALSE)</f>
        <v>400</v>
      </c>
      <c r="AB147" s="38" t="s">
        <v>1</v>
      </c>
      <c r="AC147" s="107">
        <f>VLOOKUP(AB147,$H$283:$I$286,2,FALSE)</f>
        <v>400</v>
      </c>
      <c r="AD147" s="51">
        <f>AC147+AA147+Y147+W147+U147+S147+Q147+O147+M147+K147+I147+G147</f>
        <v>4400</v>
      </c>
      <c r="AE147" s="58">
        <f>IF($F147=AE$11,1,0)+IF($H147=AE$11,1,0)+IF($J147=AE$11,1,0)+IF($L147=AE$11,1,0)+IF($N147=AE$11,1,0)+IF($P147=AE$11,1,0)+IF($R147=AE$11,1,0)+IF($T147=AE$11,1,0)+IF($V147=AE$11,1,0)+IF($X147=AE$11,1,0)+IF($Z147=AE$11,1,0)+IF($AB147=AE$11,1,0)</f>
        <v>11</v>
      </c>
      <c r="AF147" s="58">
        <f>IF($F147=AF$11,1,0)+IF($H147=AF$11,1,0)+IF($J147=AF$11,1,0)+IF($L147=AF$11,1,0)+IF($N147=AF$11,1,0)+IF($P147=AF$11,1,0)+IF($R147=AF$11,1,0)+IF($T147=AF$11,1,0)+IF($V147=AF$11,1,0)+IF($X147=AF$11,1,0)+IF($Z147=AF$11,1,0)+IF($AB147=AF$11,1,0)</f>
        <v>0</v>
      </c>
      <c r="AG147" s="58">
        <f>IF($F147=AG$11,1,0)+IF($H147=AG$11,1,0)+IF($J147=AG$11,1,0)+IF($L147=AG$11,1,0)+IF($N147=AG$11,1,0)+IF($P147=AG$11,1,0)+IF($R147=AG$11,1,0)+IF($T147=AG$11,1,0)+IF($V147=AG$11,1,0)+IF($X147=AG$11,1,0)+IF($Z147=AG$11,1,0)+IF($AB147=AG$11,1,0)</f>
        <v>0</v>
      </c>
      <c r="AH147" s="58">
        <f>IF($F147=AH$11,1,0)+IF($H147=AH$11,1,0)+IF($J147=AH$11,1,0)+IF($L147=AH$11,1,0)+IF($N147=AH$11,1,0)+IF($P147=AH$11,1,0)+IF($R147=AH$11,1,0)+IF($T147=AH$11,1,0)+IF($V147=AH$11,1,0)+IF($X147=AH$11,1,0)+IF($Z147=AH$11,1,0)+IF($AB147=AH$11,1,0)</f>
        <v>0</v>
      </c>
      <c r="AI147" s="73">
        <f t="shared" si="4"/>
        <v>1</v>
      </c>
    </row>
    <row r="148" spans="1:35" ht="14" x14ac:dyDescent="0.25">
      <c r="A148" s="50">
        <v>0</v>
      </c>
      <c r="B148" s="211"/>
      <c r="C148" s="211"/>
      <c r="D148" s="215"/>
      <c r="E148" s="215"/>
      <c r="F148" s="212">
        <v>16</v>
      </c>
      <c r="G148" s="213"/>
      <c r="H148" s="212">
        <v>13</v>
      </c>
      <c r="I148" s="213"/>
      <c r="J148" s="212">
        <v>12</v>
      </c>
      <c r="K148" s="213"/>
      <c r="L148" s="212">
        <v>16</v>
      </c>
      <c r="M148" s="213"/>
      <c r="N148" s="212">
        <v>14</v>
      </c>
      <c r="O148" s="213"/>
      <c r="P148" s="212">
        <v>11</v>
      </c>
      <c r="Q148" s="213"/>
      <c r="R148" s="212">
        <v>16</v>
      </c>
      <c r="S148" s="213"/>
      <c r="T148" s="212">
        <v>13</v>
      </c>
      <c r="U148" s="213"/>
      <c r="V148" s="212">
        <v>17</v>
      </c>
      <c r="W148" s="213"/>
      <c r="X148" s="212">
        <v>15</v>
      </c>
      <c r="Y148" s="213"/>
      <c r="Z148" s="212">
        <v>12</v>
      </c>
      <c r="AA148" s="213"/>
      <c r="AB148" s="212">
        <v>17</v>
      </c>
      <c r="AC148" s="213"/>
      <c r="AD148" s="70"/>
      <c r="AE148" s="58"/>
      <c r="AF148" s="58"/>
      <c r="AG148" s="58"/>
      <c r="AH148" s="58"/>
      <c r="AI148" s="73">
        <f t="shared" si="4"/>
        <v>0</v>
      </c>
    </row>
    <row r="149" spans="1:35" ht="28" x14ac:dyDescent="0.25">
      <c r="A149" s="50">
        <v>1</v>
      </c>
      <c r="B149" s="210">
        <v>69</v>
      </c>
      <c r="C149" s="210">
        <v>13</v>
      </c>
      <c r="D149" s="214" t="s">
        <v>121</v>
      </c>
      <c r="E149" s="214" t="s">
        <v>75</v>
      </c>
      <c r="F149" s="38" t="s">
        <v>1</v>
      </c>
      <c r="G149" s="107">
        <f>VLOOKUP(F149,$H$283:$I$286,2,FALSE)</f>
        <v>400</v>
      </c>
      <c r="H149" s="38" t="s">
        <v>148</v>
      </c>
      <c r="I149" s="107">
        <f>VLOOKUP(H149,$H$283:$I$286,2,FALSE)</f>
        <v>0</v>
      </c>
      <c r="J149" s="38" t="s">
        <v>1</v>
      </c>
      <c r="K149" s="107">
        <f>VLOOKUP(J149,$H$283:$I$286,2,FALSE)</f>
        <v>400</v>
      </c>
      <c r="L149" s="38" t="s">
        <v>1</v>
      </c>
      <c r="M149" s="107">
        <f>VLOOKUP(L149,$H$283:$I$286,2,FALSE)</f>
        <v>400</v>
      </c>
      <c r="N149" s="38" t="s">
        <v>1</v>
      </c>
      <c r="O149" s="107">
        <f>VLOOKUP(N149,$H$283:$I$286,2,FALSE)</f>
        <v>400</v>
      </c>
      <c r="P149" s="38" t="s">
        <v>1</v>
      </c>
      <c r="Q149" s="107">
        <f>VLOOKUP(P149,$H$283:$I$286,2,FALSE)</f>
        <v>400</v>
      </c>
      <c r="R149" s="38" t="s">
        <v>1</v>
      </c>
      <c r="S149" s="107">
        <f>VLOOKUP(R149,$H$283:$I$286,2,FALSE)</f>
        <v>400</v>
      </c>
      <c r="T149" s="38" t="s">
        <v>1</v>
      </c>
      <c r="U149" s="107">
        <f>VLOOKUP(T149,$H$283:$I$286,2,FALSE)</f>
        <v>400</v>
      </c>
      <c r="V149" s="38" t="s">
        <v>1</v>
      </c>
      <c r="W149" s="107">
        <f>VLOOKUP(V149,$H$283:$I$286,2,FALSE)</f>
        <v>400</v>
      </c>
      <c r="X149" s="38" t="s">
        <v>1</v>
      </c>
      <c r="Y149" s="107">
        <f>VLOOKUP(X149,$H$283:$I$286,2,FALSE)</f>
        <v>400</v>
      </c>
      <c r="Z149" s="38" t="s">
        <v>1</v>
      </c>
      <c r="AA149" s="107">
        <f>VLOOKUP(Z149,$H$283:$I$286,2,FALSE)</f>
        <v>400</v>
      </c>
      <c r="AB149" s="38" t="s">
        <v>1</v>
      </c>
      <c r="AC149" s="107">
        <f>VLOOKUP(AB149,$H$283:$I$286,2,FALSE)</f>
        <v>400</v>
      </c>
      <c r="AD149" s="51">
        <f>AC149+AA149+Y149+W149+U149+S149+Q149+O149+M149+K149+I149+G149</f>
        <v>4400</v>
      </c>
      <c r="AE149" s="58">
        <f>IF($F149=AE$11,1,0)+IF($H149=AE$11,1,0)+IF($J149=AE$11,1,0)+IF($L149=AE$11,1,0)+IF($N149=AE$11,1,0)+IF($P149=AE$11,1,0)+IF($R149=AE$11,1,0)+IF($T149=AE$11,1,0)+IF($V149=AE$11,1,0)+IF($X149=AE$11,1,0)+IF($Z149=AE$11,1,0)+IF($AB149=AE$11,1,0)</f>
        <v>11</v>
      </c>
      <c r="AF149" s="58">
        <f>IF($F149=AF$11,1,0)+IF($H149=AF$11,1,0)+IF($J149=AF$11,1,0)+IF($L149=AF$11,1,0)+IF($N149=AF$11,1,0)+IF($P149=AF$11,1,0)+IF($R149=AF$11,1,0)+IF($T149=AF$11,1,0)+IF($V149=AF$11,1,0)+IF($X149=AF$11,1,0)+IF($Z149=AF$11,1,0)+IF($AB149=AF$11,1,0)</f>
        <v>0</v>
      </c>
      <c r="AG149" s="58">
        <f>IF($F149=AG$11,1,0)+IF($H149=AG$11,1,0)+IF($J149=AG$11,1,0)+IF($L149=AG$11,1,0)+IF($N149=AG$11,1,0)+IF($P149=AG$11,1,0)+IF($R149=AG$11,1,0)+IF($T149=AG$11,1,0)+IF($V149=AG$11,1,0)+IF($X149=AG$11,1,0)+IF($Z149=AG$11,1,0)+IF($AB149=AG$11,1,0)</f>
        <v>0</v>
      </c>
      <c r="AH149" s="58">
        <f>IF($F149=AH$11,1,0)+IF($H149=AH$11,1,0)+IF($J149=AH$11,1,0)+IF($L149=AH$11,1,0)+IF($N149=AH$11,1,0)+IF($P149=AH$11,1,0)+IF($R149=AH$11,1,0)+IF($T149=AH$11,1,0)+IF($V149=AH$11,1,0)+IF($X149=AH$11,1,0)+IF($Z149=AH$11,1,0)+IF($AB149=AH$11,1,0)</f>
        <v>0</v>
      </c>
      <c r="AI149" s="73">
        <f t="shared" si="4"/>
        <v>1</v>
      </c>
    </row>
    <row r="150" spans="1:35" ht="14" x14ac:dyDescent="0.25">
      <c r="A150" s="50">
        <v>0</v>
      </c>
      <c r="B150" s="211"/>
      <c r="C150" s="211"/>
      <c r="D150" s="215"/>
      <c r="E150" s="215"/>
      <c r="F150" s="212">
        <v>16</v>
      </c>
      <c r="G150" s="213"/>
      <c r="H150" s="212">
        <v>13</v>
      </c>
      <c r="I150" s="213"/>
      <c r="J150" s="212">
        <v>12</v>
      </c>
      <c r="K150" s="213"/>
      <c r="L150" s="212">
        <v>16</v>
      </c>
      <c r="M150" s="213"/>
      <c r="N150" s="212">
        <v>14</v>
      </c>
      <c r="O150" s="213"/>
      <c r="P150" s="212">
        <v>11</v>
      </c>
      <c r="Q150" s="213"/>
      <c r="R150" s="212">
        <v>16</v>
      </c>
      <c r="S150" s="213"/>
      <c r="T150" s="212">
        <v>13</v>
      </c>
      <c r="U150" s="213"/>
      <c r="V150" s="212">
        <v>17</v>
      </c>
      <c r="W150" s="213"/>
      <c r="X150" s="212">
        <v>15</v>
      </c>
      <c r="Y150" s="213"/>
      <c r="Z150" s="212">
        <v>12</v>
      </c>
      <c r="AA150" s="213"/>
      <c r="AB150" s="212">
        <v>17</v>
      </c>
      <c r="AC150" s="213"/>
      <c r="AD150" s="70"/>
      <c r="AE150" s="58"/>
      <c r="AF150" s="58"/>
      <c r="AG150" s="58"/>
      <c r="AH150" s="58"/>
      <c r="AI150" s="73">
        <f t="shared" si="4"/>
        <v>0</v>
      </c>
    </row>
    <row r="151" spans="1:35" ht="28" x14ac:dyDescent="0.25">
      <c r="A151" s="50">
        <v>1</v>
      </c>
      <c r="B151" s="210">
        <v>70</v>
      </c>
      <c r="C151" s="210">
        <v>13</v>
      </c>
      <c r="D151" s="214" t="s">
        <v>126</v>
      </c>
      <c r="E151" s="214" t="s">
        <v>83</v>
      </c>
      <c r="F151" s="38" t="s">
        <v>1</v>
      </c>
      <c r="G151" s="107">
        <f>VLOOKUP(F151,$H$283:$I$286,2,FALSE)</f>
        <v>400</v>
      </c>
      <c r="H151" s="38" t="s">
        <v>148</v>
      </c>
      <c r="I151" s="107">
        <f>VLOOKUP(H151,$H$283:$I$286,2,FALSE)</f>
        <v>0</v>
      </c>
      <c r="J151" s="38" t="s">
        <v>1</v>
      </c>
      <c r="K151" s="107">
        <f>VLOOKUP(J151,$H$283:$I$286,2,FALSE)</f>
        <v>400</v>
      </c>
      <c r="L151" s="38" t="s">
        <v>1</v>
      </c>
      <c r="M151" s="107">
        <f>VLOOKUP(L151,$H$283:$I$286,2,FALSE)</f>
        <v>400</v>
      </c>
      <c r="N151" s="38" t="s">
        <v>1</v>
      </c>
      <c r="O151" s="107">
        <f>VLOOKUP(N151,$H$283:$I$286,2,FALSE)</f>
        <v>400</v>
      </c>
      <c r="P151" s="38" t="s">
        <v>1</v>
      </c>
      <c r="Q151" s="107">
        <f>VLOOKUP(P151,$H$283:$I$286,2,FALSE)</f>
        <v>400</v>
      </c>
      <c r="R151" s="38" t="s">
        <v>1</v>
      </c>
      <c r="S151" s="107">
        <f>VLOOKUP(R151,$H$283:$I$286,2,FALSE)</f>
        <v>400</v>
      </c>
      <c r="T151" s="38" t="s">
        <v>1</v>
      </c>
      <c r="U151" s="107">
        <f>VLOOKUP(T151,$H$283:$I$286,2,FALSE)</f>
        <v>400</v>
      </c>
      <c r="V151" s="38" t="s">
        <v>1</v>
      </c>
      <c r="W151" s="107">
        <f>VLOOKUP(V151,$H$283:$I$286,2,FALSE)</f>
        <v>400</v>
      </c>
      <c r="X151" s="38" t="s">
        <v>1</v>
      </c>
      <c r="Y151" s="107">
        <f>VLOOKUP(X151,$H$283:$I$286,2,FALSE)</f>
        <v>400</v>
      </c>
      <c r="Z151" s="38" t="s">
        <v>1</v>
      </c>
      <c r="AA151" s="107">
        <f>VLOOKUP(Z151,$H$283:$I$286,2,FALSE)</f>
        <v>400</v>
      </c>
      <c r="AB151" s="38" t="s">
        <v>1</v>
      </c>
      <c r="AC151" s="107">
        <f>VLOOKUP(AB151,$H$283:$I$286,2,FALSE)</f>
        <v>400</v>
      </c>
      <c r="AD151" s="51">
        <f>AC151+AA151+Y151+W151+U151+S151+Q151+O151+M151+K151+I151+G151</f>
        <v>4400</v>
      </c>
      <c r="AE151" s="58">
        <f>IF($F151=AE$11,1,0)+IF($H151=AE$11,1,0)+IF($J151=AE$11,1,0)+IF($L151=AE$11,1,0)+IF($N151=AE$11,1,0)+IF($P151=AE$11,1,0)+IF($R151=AE$11,1,0)+IF($T151=AE$11,1,0)+IF($V151=AE$11,1,0)+IF($X151=AE$11,1,0)+IF($Z151=AE$11,1,0)+IF($AB151=AE$11,1,0)</f>
        <v>11</v>
      </c>
      <c r="AF151" s="58">
        <f>IF($F151=AF$11,1,0)+IF($H151=AF$11,1,0)+IF($J151=AF$11,1,0)+IF($L151=AF$11,1,0)+IF($N151=AF$11,1,0)+IF($P151=AF$11,1,0)+IF($R151=AF$11,1,0)+IF($T151=AF$11,1,0)+IF($V151=AF$11,1,0)+IF($X151=AF$11,1,0)+IF($Z151=AF$11,1,0)+IF($AB151=AF$11,1,0)</f>
        <v>0</v>
      </c>
      <c r="AG151" s="58">
        <f>IF($F151=AG$11,1,0)+IF($H151=AG$11,1,0)+IF($J151=AG$11,1,0)+IF($L151=AG$11,1,0)+IF($N151=AG$11,1,0)+IF($P151=AG$11,1,0)+IF($R151=AG$11,1,0)+IF($T151=AG$11,1,0)+IF($V151=AG$11,1,0)+IF($X151=AG$11,1,0)+IF($Z151=AG$11,1,0)+IF($AB151=AG$11,1,0)</f>
        <v>0</v>
      </c>
      <c r="AH151" s="58">
        <f>IF($F151=AH$11,1,0)+IF($H151=AH$11,1,0)+IF($J151=AH$11,1,0)+IF($L151=AH$11,1,0)+IF($N151=AH$11,1,0)+IF($P151=AH$11,1,0)+IF($R151=AH$11,1,0)+IF($T151=AH$11,1,0)+IF($V151=AH$11,1,0)+IF($X151=AH$11,1,0)+IF($Z151=AH$11,1,0)+IF($AB151=AH$11,1,0)</f>
        <v>0</v>
      </c>
      <c r="AI151" s="73">
        <f t="shared" si="4"/>
        <v>1</v>
      </c>
    </row>
    <row r="152" spans="1:35" ht="14" x14ac:dyDescent="0.25">
      <c r="A152" s="50">
        <v>0</v>
      </c>
      <c r="B152" s="211"/>
      <c r="C152" s="211"/>
      <c r="D152" s="215"/>
      <c r="E152" s="215"/>
      <c r="F152" s="212">
        <v>16</v>
      </c>
      <c r="G152" s="213"/>
      <c r="H152" s="212">
        <v>13</v>
      </c>
      <c r="I152" s="213"/>
      <c r="J152" s="212">
        <v>12</v>
      </c>
      <c r="K152" s="213"/>
      <c r="L152" s="212">
        <v>16</v>
      </c>
      <c r="M152" s="213"/>
      <c r="N152" s="212">
        <v>14</v>
      </c>
      <c r="O152" s="213"/>
      <c r="P152" s="212">
        <v>11</v>
      </c>
      <c r="Q152" s="213"/>
      <c r="R152" s="212">
        <v>16</v>
      </c>
      <c r="S152" s="213"/>
      <c r="T152" s="212">
        <v>13</v>
      </c>
      <c r="U152" s="213"/>
      <c r="V152" s="212">
        <v>17</v>
      </c>
      <c r="W152" s="213"/>
      <c r="X152" s="212">
        <v>15</v>
      </c>
      <c r="Y152" s="213"/>
      <c r="Z152" s="212">
        <v>12</v>
      </c>
      <c r="AA152" s="213"/>
      <c r="AB152" s="212">
        <v>17</v>
      </c>
      <c r="AC152" s="213"/>
      <c r="AD152" s="70"/>
      <c r="AE152" s="58"/>
      <c r="AF152" s="58"/>
      <c r="AG152" s="58"/>
      <c r="AH152" s="58"/>
      <c r="AI152" s="73">
        <f t="shared" si="4"/>
        <v>0</v>
      </c>
    </row>
    <row r="153" spans="1:35" ht="28" x14ac:dyDescent="0.25">
      <c r="A153" s="50">
        <v>1</v>
      </c>
      <c r="B153" s="210">
        <v>71</v>
      </c>
      <c r="C153" s="210">
        <v>13</v>
      </c>
      <c r="D153" s="214" t="s">
        <v>126</v>
      </c>
      <c r="E153" s="214" t="s">
        <v>84</v>
      </c>
      <c r="F153" s="38" t="s">
        <v>1</v>
      </c>
      <c r="G153" s="107">
        <f>VLOOKUP(F153,$H$283:$I$286,2,FALSE)</f>
        <v>400</v>
      </c>
      <c r="H153" s="38" t="s">
        <v>148</v>
      </c>
      <c r="I153" s="107">
        <f>VLOOKUP(H153,$H$283:$I$286,2,FALSE)</f>
        <v>0</v>
      </c>
      <c r="J153" s="38" t="s">
        <v>1</v>
      </c>
      <c r="K153" s="107">
        <f>VLOOKUP(J153,$H$283:$I$286,2,FALSE)</f>
        <v>400</v>
      </c>
      <c r="L153" s="38" t="s">
        <v>1</v>
      </c>
      <c r="M153" s="107">
        <f>VLOOKUP(L153,$H$283:$I$286,2,FALSE)</f>
        <v>400</v>
      </c>
      <c r="N153" s="38" t="s">
        <v>1</v>
      </c>
      <c r="O153" s="107">
        <f>VLOOKUP(N153,$H$283:$I$286,2,FALSE)</f>
        <v>400</v>
      </c>
      <c r="P153" s="38" t="s">
        <v>1</v>
      </c>
      <c r="Q153" s="107">
        <f>VLOOKUP(P153,$H$283:$I$286,2,FALSE)</f>
        <v>400</v>
      </c>
      <c r="R153" s="38" t="s">
        <v>1</v>
      </c>
      <c r="S153" s="107">
        <f>VLOOKUP(R153,$H$283:$I$286,2,FALSE)</f>
        <v>400</v>
      </c>
      <c r="T153" s="38" t="s">
        <v>1</v>
      </c>
      <c r="U153" s="107">
        <f>VLOOKUP(T153,$H$283:$I$286,2,FALSE)</f>
        <v>400</v>
      </c>
      <c r="V153" s="38" t="s">
        <v>1</v>
      </c>
      <c r="W153" s="107">
        <f>VLOOKUP(V153,$H$283:$I$286,2,FALSE)</f>
        <v>400</v>
      </c>
      <c r="X153" s="38" t="s">
        <v>1</v>
      </c>
      <c r="Y153" s="107">
        <f>VLOOKUP(X153,$H$283:$I$286,2,FALSE)</f>
        <v>400</v>
      </c>
      <c r="Z153" s="38" t="s">
        <v>1</v>
      </c>
      <c r="AA153" s="107">
        <f>VLOOKUP(Z153,$H$283:$I$286,2,FALSE)</f>
        <v>400</v>
      </c>
      <c r="AB153" s="38" t="s">
        <v>1</v>
      </c>
      <c r="AC153" s="107">
        <f>VLOOKUP(AB153,$H$283:$I$286,2,FALSE)</f>
        <v>400</v>
      </c>
      <c r="AD153" s="51">
        <f>AC153+AA153+Y153+W153+U153+S153+Q153+O153+M153+K153+I153+G153</f>
        <v>4400</v>
      </c>
      <c r="AE153" s="58">
        <f>IF($F153=AE$11,1,0)+IF($H153=AE$11,1,0)+IF($J153=AE$11,1,0)+IF($L153=AE$11,1,0)+IF($N153=AE$11,1,0)+IF($P153=AE$11,1,0)+IF($R153=AE$11,1,0)+IF($T153=AE$11,1,0)+IF($V153=AE$11,1,0)+IF($X153=AE$11,1,0)+IF($Z153=AE$11,1,0)+IF($AB153=AE$11,1,0)</f>
        <v>11</v>
      </c>
      <c r="AF153" s="58">
        <f>IF($F153=AF$11,1,0)+IF($H153=AF$11,1,0)+IF($J153=AF$11,1,0)+IF($L153=AF$11,1,0)+IF($N153=AF$11,1,0)+IF($P153=AF$11,1,0)+IF($R153=AF$11,1,0)+IF($T153=AF$11,1,0)+IF($V153=AF$11,1,0)+IF($X153=AF$11,1,0)+IF($Z153=AF$11,1,0)+IF($AB153=AF$11,1,0)</f>
        <v>0</v>
      </c>
      <c r="AG153" s="58">
        <f>IF($F153=AG$11,1,0)+IF($H153=AG$11,1,0)+IF($J153=AG$11,1,0)+IF($L153=AG$11,1,0)+IF($N153=AG$11,1,0)+IF($P153=AG$11,1,0)+IF($R153=AG$11,1,0)+IF($T153=AG$11,1,0)+IF($V153=AG$11,1,0)+IF($X153=AG$11,1,0)+IF($Z153=AG$11,1,0)+IF($AB153=AG$11,1,0)</f>
        <v>0</v>
      </c>
      <c r="AH153" s="58">
        <f>IF($F153=AH$11,1,0)+IF($H153=AH$11,1,0)+IF($J153=AH$11,1,0)+IF($L153=AH$11,1,0)+IF($N153=AH$11,1,0)+IF($P153=AH$11,1,0)+IF($R153=AH$11,1,0)+IF($T153=AH$11,1,0)+IF($V153=AH$11,1,0)+IF($X153=AH$11,1,0)+IF($Z153=AH$11,1,0)+IF($AB153=AH$11,1,0)</f>
        <v>0</v>
      </c>
      <c r="AI153" s="73">
        <f t="shared" si="4"/>
        <v>1</v>
      </c>
    </row>
    <row r="154" spans="1:35" ht="14" x14ac:dyDescent="0.25">
      <c r="A154" s="50">
        <v>0</v>
      </c>
      <c r="B154" s="211"/>
      <c r="C154" s="211"/>
      <c r="D154" s="215"/>
      <c r="E154" s="215"/>
      <c r="F154" s="212">
        <v>16</v>
      </c>
      <c r="G154" s="213"/>
      <c r="H154" s="212">
        <v>13</v>
      </c>
      <c r="I154" s="213"/>
      <c r="J154" s="212">
        <v>12</v>
      </c>
      <c r="K154" s="213"/>
      <c r="L154" s="212">
        <v>16</v>
      </c>
      <c r="M154" s="213"/>
      <c r="N154" s="212">
        <v>14</v>
      </c>
      <c r="O154" s="213"/>
      <c r="P154" s="212">
        <v>11</v>
      </c>
      <c r="Q154" s="213"/>
      <c r="R154" s="212">
        <v>16</v>
      </c>
      <c r="S154" s="213"/>
      <c r="T154" s="212">
        <v>13</v>
      </c>
      <c r="U154" s="213"/>
      <c r="V154" s="212">
        <v>17</v>
      </c>
      <c r="W154" s="213"/>
      <c r="X154" s="212">
        <v>15</v>
      </c>
      <c r="Y154" s="213"/>
      <c r="Z154" s="212">
        <v>12</v>
      </c>
      <c r="AA154" s="213"/>
      <c r="AB154" s="212">
        <v>17</v>
      </c>
      <c r="AC154" s="213"/>
      <c r="AD154" s="70"/>
      <c r="AE154" s="58"/>
      <c r="AF154" s="58"/>
      <c r="AG154" s="58"/>
      <c r="AH154" s="58"/>
      <c r="AI154" s="73">
        <f t="shared" si="4"/>
        <v>0</v>
      </c>
    </row>
    <row r="155" spans="1:35" ht="28" x14ac:dyDescent="0.25">
      <c r="A155" s="50">
        <v>1</v>
      </c>
      <c r="B155" s="210">
        <v>72</v>
      </c>
      <c r="C155" s="210">
        <v>14</v>
      </c>
      <c r="D155" s="214" t="s">
        <v>126</v>
      </c>
      <c r="E155" s="214" t="s">
        <v>129</v>
      </c>
      <c r="F155" s="38" t="s">
        <v>1</v>
      </c>
      <c r="G155" s="107">
        <f>VLOOKUP(F155,$H$287:$I$290,2,FALSE)</f>
        <v>1700</v>
      </c>
      <c r="H155" s="38" t="s">
        <v>1</v>
      </c>
      <c r="I155" s="107">
        <f>VLOOKUP(H155,$H$287:$I$290,2,FALSE)</f>
        <v>1700</v>
      </c>
      <c r="J155" s="38" t="s">
        <v>1</v>
      </c>
      <c r="K155" s="107">
        <f>VLOOKUP(J155,$H$287:$I$290,2,FALSE)</f>
        <v>1700</v>
      </c>
      <c r="L155" s="38" t="s">
        <v>1</v>
      </c>
      <c r="M155" s="107">
        <f>VLOOKUP(L155,$H$287:$I$290,2,FALSE)</f>
        <v>1700</v>
      </c>
      <c r="N155" s="38" t="s">
        <v>1</v>
      </c>
      <c r="O155" s="107">
        <f>VLOOKUP(N155,$H$287:$I$290,2,FALSE)</f>
        <v>1700</v>
      </c>
      <c r="P155" s="38" t="s">
        <v>1</v>
      </c>
      <c r="Q155" s="107">
        <f>VLOOKUP(P155,$H$287:$I$290,2,FALSE)</f>
        <v>1700</v>
      </c>
      <c r="R155" s="38" t="s">
        <v>1</v>
      </c>
      <c r="S155" s="107">
        <f>VLOOKUP(R155,$H$287:$I$290,2,FALSE)</f>
        <v>1700</v>
      </c>
      <c r="T155" s="38" t="s">
        <v>1</v>
      </c>
      <c r="U155" s="107">
        <f>VLOOKUP(T155,$H$287:$I$290,2,FALSE)</f>
        <v>1700</v>
      </c>
      <c r="V155" s="38" t="s">
        <v>148</v>
      </c>
      <c r="W155" s="107">
        <f>VLOOKUP(V155,$H$287:$I$290,2,FALSE)</f>
        <v>0</v>
      </c>
      <c r="X155" s="38" t="s">
        <v>1</v>
      </c>
      <c r="Y155" s="107">
        <f>VLOOKUP(X155,$H$287:$I$290,2,FALSE)</f>
        <v>1700</v>
      </c>
      <c r="Z155" s="38" t="s">
        <v>1</v>
      </c>
      <c r="AA155" s="107">
        <f>VLOOKUP(Z155,$H$287:$I$290,2,FALSE)</f>
        <v>1700</v>
      </c>
      <c r="AB155" s="38" t="s">
        <v>1</v>
      </c>
      <c r="AC155" s="107">
        <f>VLOOKUP(AB155,$H$287:$I$290,2,FALSE)</f>
        <v>1700</v>
      </c>
      <c r="AD155" s="51">
        <f>AC155+AA155+Y155+W155+U155+S155+Q155+O155+M155+K155+I155+G155</f>
        <v>18700</v>
      </c>
      <c r="AE155" s="58">
        <f>IF($F155=AE$11,1,0)+IF($H155=AE$11,1,0)+IF($J155=AE$11,1,0)+IF($L155=AE$11,1,0)+IF($N155=AE$11,1,0)+IF($P155=AE$11,1,0)+IF($R155=AE$11,1,0)+IF($T155=AE$11,1,0)+IF($V155=AE$11,1,0)+IF($X155=AE$11,1,0)+IF($Z155=AE$11,1,0)+IF($AB155=AE$11,1,0)</f>
        <v>11</v>
      </c>
      <c r="AF155" s="58">
        <f>IF($F155=AF$11,1,0)+IF($H155=AF$11,1,0)+IF($J155=AF$11,1,0)+IF($L155=AF$11,1,0)+IF($N155=AF$11,1,0)+IF($P155=AF$11,1,0)+IF($R155=AF$11,1,0)+IF($T155=AF$11,1,0)+IF($V155=AF$11,1,0)+IF($X155=AF$11,1,0)+IF($Z155=AF$11,1,0)+IF($AB155=AF$11,1,0)</f>
        <v>0</v>
      </c>
      <c r="AG155" s="58">
        <f>IF($F155=AG$11,1,0)+IF($H155=AG$11,1,0)+IF($J155=AG$11,1,0)+IF($L155=AG$11,1,0)+IF($N155=AG$11,1,0)+IF($P155=AG$11,1,0)+IF($R155=AG$11,1,0)+IF($T155=AG$11,1,0)+IF($V155=AG$11,1,0)+IF($X155=AG$11,1,0)+IF($Z155=AG$11,1,0)+IF($AB155=AG$11,1,0)</f>
        <v>0</v>
      </c>
      <c r="AH155" s="58">
        <f>IF($F155=AH$11,1,0)+IF($H155=AH$11,1,0)+IF($J155=AH$11,1,0)+IF($L155=AH$11,1,0)+IF($N155=AH$11,1,0)+IF($P155=AH$11,1,0)+IF($R155=AH$11,1,0)+IF($T155=AH$11,1,0)+IF($V155=AH$11,1,0)+IF($X155=AH$11,1,0)+IF($Z155=AH$11,1,0)+IF($AB155=AH$11,1,0)</f>
        <v>0</v>
      </c>
      <c r="AI155" s="73">
        <f t="shared" si="4"/>
        <v>1</v>
      </c>
    </row>
    <row r="156" spans="1:35" ht="14" x14ac:dyDescent="0.25">
      <c r="A156" s="50">
        <v>0</v>
      </c>
      <c r="B156" s="211"/>
      <c r="C156" s="211"/>
      <c r="D156" s="215"/>
      <c r="E156" s="215"/>
      <c r="F156" s="212">
        <v>16</v>
      </c>
      <c r="G156" s="213"/>
      <c r="H156" s="212">
        <v>13</v>
      </c>
      <c r="I156" s="213"/>
      <c r="J156" s="212">
        <v>12</v>
      </c>
      <c r="K156" s="213"/>
      <c r="L156" s="212">
        <v>16</v>
      </c>
      <c r="M156" s="213"/>
      <c r="N156" s="212">
        <v>14</v>
      </c>
      <c r="O156" s="213"/>
      <c r="P156" s="212">
        <v>11</v>
      </c>
      <c r="Q156" s="213"/>
      <c r="R156" s="212">
        <v>16</v>
      </c>
      <c r="S156" s="213"/>
      <c r="T156" s="212">
        <v>13</v>
      </c>
      <c r="U156" s="213"/>
      <c r="V156" s="212">
        <v>17</v>
      </c>
      <c r="W156" s="213"/>
      <c r="X156" s="212">
        <v>15</v>
      </c>
      <c r="Y156" s="213"/>
      <c r="Z156" s="212">
        <v>12</v>
      </c>
      <c r="AA156" s="213"/>
      <c r="AB156" s="212">
        <v>17</v>
      </c>
      <c r="AC156" s="213"/>
      <c r="AD156" s="70"/>
      <c r="AE156" s="58"/>
      <c r="AF156" s="58"/>
      <c r="AG156" s="58"/>
      <c r="AH156" s="58"/>
      <c r="AI156" s="73">
        <f t="shared" si="4"/>
        <v>0</v>
      </c>
    </row>
    <row r="157" spans="1:35" ht="28" x14ac:dyDescent="0.25">
      <c r="A157" s="50">
        <v>1</v>
      </c>
      <c r="B157" s="210">
        <v>73</v>
      </c>
      <c r="C157" s="210">
        <v>15</v>
      </c>
      <c r="D157" s="214" t="s">
        <v>121</v>
      </c>
      <c r="E157" s="214" t="s">
        <v>69</v>
      </c>
      <c r="F157" s="38" t="s">
        <v>1</v>
      </c>
      <c r="G157" s="107">
        <f>VLOOKUP(F157,$H$291:$I$294,2,FALSE)</f>
        <v>4600</v>
      </c>
      <c r="H157" s="38" t="s">
        <v>1</v>
      </c>
      <c r="I157" s="107">
        <f>VLOOKUP(H157,$H$291:$I$294,2,FALSE)</f>
        <v>4600</v>
      </c>
      <c r="J157" s="38" t="s">
        <v>1</v>
      </c>
      <c r="K157" s="107">
        <f>VLOOKUP(J157,$H$291:$I$294,2,FALSE)</f>
        <v>4600</v>
      </c>
      <c r="L157" s="38" t="s">
        <v>1</v>
      </c>
      <c r="M157" s="107">
        <f>VLOOKUP(L157,$H$291:$I$294,2,FALSE)</f>
        <v>4600</v>
      </c>
      <c r="N157" s="38" t="s">
        <v>1</v>
      </c>
      <c r="O157" s="107">
        <f>VLOOKUP(N157,$H$291:$I$294,2,FALSE)</f>
        <v>4600</v>
      </c>
      <c r="P157" s="38" t="s">
        <v>1</v>
      </c>
      <c r="Q157" s="107">
        <f>VLOOKUP(P157,$H$291:$I$294,2,FALSE)</f>
        <v>4600</v>
      </c>
      <c r="R157" s="38" t="s">
        <v>1</v>
      </c>
      <c r="S157" s="107">
        <f>VLOOKUP(R157,$H$291:$I$294,2,FALSE)</f>
        <v>4600</v>
      </c>
      <c r="T157" s="38" t="s">
        <v>1</v>
      </c>
      <c r="U157" s="107">
        <f>VLOOKUP(T157,$H$291:$I$294,2,FALSE)</f>
        <v>4600</v>
      </c>
      <c r="V157" s="38" t="s">
        <v>148</v>
      </c>
      <c r="W157" s="107">
        <f>VLOOKUP(V157,$H$291:$I$294,2,FALSE)</f>
        <v>0</v>
      </c>
      <c r="X157" s="38" t="s">
        <v>1</v>
      </c>
      <c r="Y157" s="107">
        <f>VLOOKUP(X157,$H$291:$I$294,2,FALSE)</f>
        <v>4600</v>
      </c>
      <c r="Z157" s="38" t="s">
        <v>1</v>
      </c>
      <c r="AA157" s="107">
        <f>VLOOKUP(Z157,$H$291:$I$294,2,FALSE)</f>
        <v>4600</v>
      </c>
      <c r="AB157" s="38" t="s">
        <v>1</v>
      </c>
      <c r="AC157" s="107">
        <f>VLOOKUP(AB157,$H$291:$I$294,2,FALSE)</f>
        <v>4600</v>
      </c>
      <c r="AD157" s="51">
        <f>AC157+AA157+Y157+W157+U157+S157+Q157+O157+M157+K157+I157+G157</f>
        <v>50600</v>
      </c>
      <c r="AE157" s="58">
        <f>IF($F157=AE$11,1,0)+IF($H157=AE$11,1,0)+IF($J157=AE$11,1,0)+IF($L157=AE$11,1,0)+IF($N157=AE$11,1,0)+IF($P157=AE$11,1,0)+IF($R157=AE$11,1,0)+IF($T157=AE$11,1,0)+IF($V157=AE$11,1,0)+IF($X157=AE$11,1,0)+IF($Z157=AE$11,1,0)+IF($AB157=AE$11,1,0)</f>
        <v>11</v>
      </c>
      <c r="AF157" s="58">
        <f>IF($F157=AF$11,1,0)+IF($H157=AF$11,1,0)+IF($J157=AF$11,1,0)+IF($L157=AF$11,1,0)+IF($N157=AF$11,1,0)+IF($P157=AF$11,1,0)+IF($R157=AF$11,1,0)+IF($T157=AF$11,1,0)+IF($V157=AF$11,1,0)+IF($X157=AF$11,1,0)+IF($Z157=AF$11,1,0)+IF($AB157=AF$11,1,0)</f>
        <v>0</v>
      </c>
      <c r="AG157" s="58">
        <f>IF($F157=AG$11,1,0)+IF($H157=AG$11,1,0)+IF($J157=AG$11,1,0)+IF($L157=AG$11,1,0)+IF($N157=AG$11,1,0)+IF($P157=AG$11,1,0)+IF($R157=AG$11,1,0)+IF($T157=AG$11,1,0)+IF($V157=AG$11,1,0)+IF($X157=AG$11,1,0)+IF($Z157=AG$11,1,0)+IF($AB157=AG$11,1,0)</f>
        <v>0</v>
      </c>
      <c r="AH157" s="58">
        <f>IF($F157=AH$11,1,0)+IF($H157=AH$11,1,0)+IF($J157=AH$11,1,0)+IF($L157=AH$11,1,0)+IF($N157=AH$11,1,0)+IF($P157=AH$11,1,0)+IF($R157=AH$11,1,0)+IF($T157=AH$11,1,0)+IF($V157=AH$11,1,0)+IF($X157=AH$11,1,0)+IF($Z157=AH$11,1,0)+IF($AB157=AH$11,1,0)</f>
        <v>0</v>
      </c>
      <c r="AI157" s="73">
        <f t="shared" si="4"/>
        <v>1</v>
      </c>
    </row>
    <row r="158" spans="1:35" ht="14" x14ac:dyDescent="0.25">
      <c r="A158" s="50">
        <v>0</v>
      </c>
      <c r="B158" s="211"/>
      <c r="C158" s="211"/>
      <c r="D158" s="215"/>
      <c r="E158" s="215"/>
      <c r="F158" s="212">
        <v>18</v>
      </c>
      <c r="G158" s="213"/>
      <c r="H158" s="212">
        <v>15</v>
      </c>
      <c r="I158" s="213"/>
      <c r="J158" s="212">
        <v>14</v>
      </c>
      <c r="K158" s="213"/>
      <c r="L158" s="212">
        <v>18</v>
      </c>
      <c r="M158" s="213"/>
      <c r="N158" s="212">
        <v>16</v>
      </c>
      <c r="O158" s="213"/>
      <c r="P158" s="212">
        <v>13</v>
      </c>
      <c r="Q158" s="213"/>
      <c r="R158" s="212">
        <v>18</v>
      </c>
      <c r="S158" s="213"/>
      <c r="T158" s="212">
        <v>15</v>
      </c>
      <c r="U158" s="213"/>
      <c r="V158" s="212">
        <v>19</v>
      </c>
      <c r="W158" s="213"/>
      <c r="X158" s="212">
        <v>17</v>
      </c>
      <c r="Y158" s="213"/>
      <c r="Z158" s="212">
        <v>14</v>
      </c>
      <c r="AA158" s="213"/>
      <c r="AB158" s="212">
        <v>19</v>
      </c>
      <c r="AC158" s="213"/>
      <c r="AD158" s="70"/>
      <c r="AE158" s="58"/>
      <c r="AF158" s="58"/>
      <c r="AG158" s="58"/>
      <c r="AH158" s="58"/>
      <c r="AI158" s="73">
        <f t="shared" si="4"/>
        <v>0</v>
      </c>
    </row>
    <row r="159" spans="1:35" ht="28" x14ac:dyDescent="0.25">
      <c r="A159" s="50">
        <v>1</v>
      </c>
      <c r="B159" s="210">
        <v>74</v>
      </c>
      <c r="C159" s="210">
        <v>16</v>
      </c>
      <c r="D159" s="214" t="s">
        <v>121</v>
      </c>
      <c r="E159" s="214" t="s">
        <v>68</v>
      </c>
      <c r="F159" s="38" t="s">
        <v>1</v>
      </c>
      <c r="G159" s="107">
        <f>VLOOKUP(F159,$H$295:$I$298,2,FALSE)</f>
        <v>400</v>
      </c>
      <c r="H159" s="43" t="s">
        <v>1</v>
      </c>
      <c r="I159" s="107">
        <f>VLOOKUP(H159,$H$295:$I$298,2,FALSE)</f>
        <v>400</v>
      </c>
      <c r="J159" s="38" t="s">
        <v>1</v>
      </c>
      <c r="K159" s="107">
        <f>VLOOKUP(J159,$H$295:$I$298,2,FALSE)</f>
        <v>400</v>
      </c>
      <c r="L159" s="38" t="s">
        <v>1</v>
      </c>
      <c r="M159" s="107">
        <f>VLOOKUP(L159,$H$295:$I$298,2,FALSE)</f>
        <v>400</v>
      </c>
      <c r="N159" s="38" t="s">
        <v>1</v>
      </c>
      <c r="O159" s="107">
        <f>VLOOKUP(N159,$H$295:$I$298,2,FALSE)</f>
        <v>400</v>
      </c>
      <c r="P159" s="38" t="s">
        <v>1</v>
      </c>
      <c r="Q159" s="107">
        <f>VLOOKUP(P159,$H$295:$I$298,2,FALSE)</f>
        <v>400</v>
      </c>
      <c r="R159" s="38" t="s">
        <v>1</v>
      </c>
      <c r="S159" s="107">
        <f>VLOOKUP(R159,$H$295:$I$298,2,FALSE)</f>
        <v>400</v>
      </c>
      <c r="T159" s="38" t="s">
        <v>1</v>
      </c>
      <c r="U159" s="107">
        <f>VLOOKUP(T159,$H$295:$I$298,2,FALSE)</f>
        <v>400</v>
      </c>
      <c r="V159" s="38" t="s">
        <v>148</v>
      </c>
      <c r="W159" s="107">
        <f>VLOOKUP(V159,$H$295:$I$298,2,FALSE)</f>
        <v>0</v>
      </c>
      <c r="X159" s="38" t="s">
        <v>1</v>
      </c>
      <c r="Y159" s="107">
        <f>VLOOKUP(X159,$H$295:$I$298,2,FALSE)</f>
        <v>400</v>
      </c>
      <c r="Z159" s="38" t="s">
        <v>1</v>
      </c>
      <c r="AA159" s="107">
        <f>VLOOKUP(Z159,$H$295:$I$298,2,FALSE)</f>
        <v>400</v>
      </c>
      <c r="AB159" s="38" t="s">
        <v>1</v>
      </c>
      <c r="AC159" s="107">
        <f>VLOOKUP(AB159,$H$295:$I$298,2,FALSE)</f>
        <v>400</v>
      </c>
      <c r="AD159" s="51">
        <f>AC159+AA159+Y159+W159+U159+S159+Q159+O159+M159+K159+I159+G159</f>
        <v>4400</v>
      </c>
      <c r="AE159" s="58">
        <f>IF($F159=AE$11,1,0)+IF($H159=AE$11,1,0)+IF($J159=AE$11,1,0)+IF($L159=AE$11,1,0)+IF($N159=AE$11,1,0)+IF($P159=AE$11,1,0)+IF($R159=AE$11,1,0)+IF($T159=AE$11,1,0)+IF($V159=AE$11,1,0)+IF($X159=AE$11,1,0)+IF($Z159=AE$11,1,0)+IF($AB159=AE$11,1,0)</f>
        <v>11</v>
      </c>
      <c r="AF159" s="58">
        <f>IF($F159=AF$11,1,0)+IF($H159=AF$11,1,0)+IF($J159=AF$11,1,0)+IF($L159=AF$11,1,0)+IF($N159=AF$11,1,0)+IF($P159=AF$11,1,0)+IF($R159=AF$11,1,0)+IF($T159=AF$11,1,0)+IF($V159=AF$11,1,0)+IF($X159=AF$11,1,0)+IF($Z159=AF$11,1,0)+IF($AB159=AF$11,1,0)</f>
        <v>0</v>
      </c>
      <c r="AG159" s="58">
        <f>IF($F159=AG$11,1,0)+IF($H159=AG$11,1,0)+IF($J159=AG$11,1,0)+IF($L159=AG$11,1,0)+IF($N159=AG$11,1,0)+IF($P159=AG$11,1,0)+IF($R159=AG$11,1,0)+IF($T159=AG$11,1,0)+IF($V159=AG$11,1,0)+IF($X159=AG$11,1,0)+IF($Z159=AG$11,1,0)+IF($AB159=AG$11,1,0)</f>
        <v>0</v>
      </c>
      <c r="AH159" s="58">
        <f>IF($F159=AH$11,1,0)+IF($H159=AH$11,1,0)+IF($J159=AH$11,1,0)+IF($L159=AH$11,1,0)+IF($N159=AH$11,1,0)+IF($P159=AH$11,1,0)+IF($R159=AH$11,1,0)+IF($T159=AH$11,1,0)+IF($V159=AH$11,1,0)+IF($X159=AH$11,1,0)+IF($Z159=AH$11,1,0)+IF($AB159=AH$11,1,0)</f>
        <v>0</v>
      </c>
      <c r="AI159" s="73">
        <f t="shared" si="4"/>
        <v>1</v>
      </c>
    </row>
    <row r="160" spans="1:35" ht="14" x14ac:dyDescent="0.25">
      <c r="A160" s="50">
        <v>0</v>
      </c>
      <c r="B160" s="211"/>
      <c r="C160" s="211"/>
      <c r="D160" s="215"/>
      <c r="E160" s="215"/>
      <c r="F160" s="212">
        <v>16</v>
      </c>
      <c r="G160" s="213"/>
      <c r="H160" s="212">
        <v>13</v>
      </c>
      <c r="I160" s="213"/>
      <c r="J160" s="212">
        <v>12</v>
      </c>
      <c r="K160" s="213"/>
      <c r="L160" s="212">
        <v>16</v>
      </c>
      <c r="M160" s="213"/>
      <c r="N160" s="212">
        <v>14</v>
      </c>
      <c r="O160" s="213"/>
      <c r="P160" s="212">
        <v>11</v>
      </c>
      <c r="Q160" s="213"/>
      <c r="R160" s="212">
        <v>16</v>
      </c>
      <c r="S160" s="213"/>
      <c r="T160" s="212">
        <v>13</v>
      </c>
      <c r="U160" s="213"/>
      <c r="V160" s="212">
        <v>17</v>
      </c>
      <c r="W160" s="213"/>
      <c r="X160" s="212">
        <v>15</v>
      </c>
      <c r="Y160" s="213"/>
      <c r="Z160" s="212">
        <v>12</v>
      </c>
      <c r="AA160" s="213"/>
      <c r="AB160" s="212">
        <v>17</v>
      </c>
      <c r="AC160" s="213"/>
      <c r="AD160" s="70"/>
      <c r="AE160" s="58"/>
      <c r="AF160" s="58"/>
      <c r="AG160" s="58"/>
      <c r="AH160" s="58"/>
      <c r="AI160" s="73">
        <f t="shared" si="4"/>
        <v>0</v>
      </c>
    </row>
    <row r="161" spans="1:35" ht="28" x14ac:dyDescent="0.25">
      <c r="A161" s="50">
        <v>1</v>
      </c>
      <c r="B161" s="210">
        <v>75</v>
      </c>
      <c r="C161" s="210">
        <v>16</v>
      </c>
      <c r="D161" s="214" t="s">
        <v>121</v>
      </c>
      <c r="E161" s="214" t="s">
        <v>67</v>
      </c>
      <c r="F161" s="38" t="s">
        <v>1</v>
      </c>
      <c r="G161" s="107">
        <f>VLOOKUP(F161,$H$295:$I$298,2,FALSE)</f>
        <v>400</v>
      </c>
      <c r="H161" s="43" t="s">
        <v>1</v>
      </c>
      <c r="I161" s="107">
        <f>VLOOKUP(H161,$H$295:$I$298,2,FALSE)</f>
        <v>400</v>
      </c>
      <c r="J161" s="38" t="s">
        <v>1</v>
      </c>
      <c r="K161" s="107">
        <f>VLOOKUP(J161,$H$295:$I$298,2,FALSE)</f>
        <v>400</v>
      </c>
      <c r="L161" s="38" t="s">
        <v>1</v>
      </c>
      <c r="M161" s="107">
        <f>VLOOKUP(L161,$H$295:$I$298,2,FALSE)</f>
        <v>400</v>
      </c>
      <c r="N161" s="38" t="s">
        <v>1</v>
      </c>
      <c r="O161" s="107">
        <f>VLOOKUP(N161,$H$295:$I$298,2,FALSE)</f>
        <v>400</v>
      </c>
      <c r="P161" s="38" t="s">
        <v>1</v>
      </c>
      <c r="Q161" s="107">
        <f>VLOOKUP(P161,$H$295:$I$298,2,FALSE)</f>
        <v>400</v>
      </c>
      <c r="R161" s="38" t="s">
        <v>1</v>
      </c>
      <c r="S161" s="107">
        <f>VLOOKUP(R161,$H$295:$I$298,2,FALSE)</f>
        <v>400</v>
      </c>
      <c r="T161" s="38" t="s">
        <v>1</v>
      </c>
      <c r="U161" s="107">
        <f>VLOOKUP(T161,$H$295:$I$298,2,FALSE)</f>
        <v>400</v>
      </c>
      <c r="V161" s="38" t="s">
        <v>148</v>
      </c>
      <c r="W161" s="107">
        <f>VLOOKUP(V161,$H$295:$I$298,2,FALSE)</f>
        <v>0</v>
      </c>
      <c r="X161" s="38" t="s">
        <v>1</v>
      </c>
      <c r="Y161" s="107">
        <f>VLOOKUP(X161,$H$295:$I$298,2,FALSE)</f>
        <v>400</v>
      </c>
      <c r="Z161" s="38" t="s">
        <v>1</v>
      </c>
      <c r="AA161" s="107">
        <f>VLOOKUP(Z161,$H$295:$I$298,2,FALSE)</f>
        <v>400</v>
      </c>
      <c r="AB161" s="38" t="s">
        <v>1</v>
      </c>
      <c r="AC161" s="107">
        <f>VLOOKUP(AB161,$H$295:$I$298,2,FALSE)</f>
        <v>400</v>
      </c>
      <c r="AD161" s="51">
        <f>AC161+AA161+Y161+W161+U161+S161+Q161+O161+M161+K161+I161+G161</f>
        <v>4400</v>
      </c>
      <c r="AE161" s="58">
        <f>IF($F161=AE$11,1,0)+IF($H161=AE$11,1,0)+IF($J161=AE$11,1,0)+IF($L161=AE$11,1,0)+IF($N161=AE$11,1,0)+IF($P161=AE$11,1,0)+IF($R161=AE$11,1,0)+IF($T161=AE$11,1,0)+IF($V161=AE$11,1,0)+IF($X161=AE$11,1,0)+IF($Z161=AE$11,1,0)+IF($AB161=AE$11,1,0)</f>
        <v>11</v>
      </c>
      <c r="AF161" s="58">
        <f>IF($F161=AF$11,1,0)+IF($H161=AF$11,1,0)+IF($J161=AF$11,1,0)+IF($L161=AF$11,1,0)+IF($N161=AF$11,1,0)+IF($P161=AF$11,1,0)+IF($R161=AF$11,1,0)+IF($T161=AF$11,1,0)+IF($V161=AF$11,1,0)+IF($X161=AF$11,1,0)+IF($Z161=AF$11,1,0)+IF($AB161=AF$11,1,0)</f>
        <v>0</v>
      </c>
      <c r="AG161" s="58">
        <f>IF($F161=AG$11,1,0)+IF($H161=AG$11,1,0)+IF($J161=AG$11,1,0)+IF($L161=AG$11,1,0)+IF($N161=AG$11,1,0)+IF($P161=AG$11,1,0)+IF($R161=AG$11,1,0)+IF($T161=AG$11,1,0)+IF($V161=AG$11,1,0)+IF($X161=AG$11,1,0)+IF($Z161=AG$11,1,0)+IF($AB161=AG$11,1,0)</f>
        <v>0</v>
      </c>
      <c r="AH161" s="58">
        <f>IF($F161=AH$11,1,0)+IF($H161=AH$11,1,0)+IF($J161=AH$11,1,0)+IF($L161=AH$11,1,0)+IF($N161=AH$11,1,0)+IF($P161=AH$11,1,0)+IF($R161=AH$11,1,0)+IF($T161=AH$11,1,0)+IF($V161=AH$11,1,0)+IF($X161=AH$11,1,0)+IF($Z161=AH$11,1,0)+IF($AB161=AH$11,1,0)</f>
        <v>0</v>
      </c>
      <c r="AI161" s="73">
        <f t="shared" si="4"/>
        <v>1</v>
      </c>
    </row>
    <row r="162" spans="1:35" ht="14" x14ac:dyDescent="0.25">
      <c r="A162" s="50">
        <v>0</v>
      </c>
      <c r="B162" s="211"/>
      <c r="C162" s="211"/>
      <c r="D162" s="215"/>
      <c r="E162" s="215"/>
      <c r="F162" s="212">
        <v>16</v>
      </c>
      <c r="G162" s="213"/>
      <c r="H162" s="212">
        <v>13</v>
      </c>
      <c r="I162" s="213"/>
      <c r="J162" s="212">
        <v>12</v>
      </c>
      <c r="K162" s="213"/>
      <c r="L162" s="212">
        <v>16</v>
      </c>
      <c r="M162" s="213"/>
      <c r="N162" s="212">
        <v>14</v>
      </c>
      <c r="O162" s="213"/>
      <c r="P162" s="212">
        <v>11</v>
      </c>
      <c r="Q162" s="213"/>
      <c r="R162" s="212">
        <v>16</v>
      </c>
      <c r="S162" s="213"/>
      <c r="T162" s="212">
        <v>13</v>
      </c>
      <c r="U162" s="213"/>
      <c r="V162" s="212">
        <v>17</v>
      </c>
      <c r="W162" s="213"/>
      <c r="X162" s="212">
        <v>15</v>
      </c>
      <c r="Y162" s="213"/>
      <c r="Z162" s="212">
        <v>12</v>
      </c>
      <c r="AA162" s="213"/>
      <c r="AB162" s="212">
        <v>17</v>
      </c>
      <c r="AC162" s="213"/>
      <c r="AD162" s="70"/>
      <c r="AE162" s="58"/>
      <c r="AF162" s="58"/>
      <c r="AG162" s="58"/>
      <c r="AH162" s="58"/>
      <c r="AI162" s="73">
        <f t="shared" si="4"/>
        <v>0</v>
      </c>
    </row>
    <row r="163" spans="1:35" ht="28" x14ac:dyDescent="0.25">
      <c r="A163" s="50">
        <v>1</v>
      </c>
      <c r="B163" s="210">
        <v>76</v>
      </c>
      <c r="C163" s="210">
        <v>17</v>
      </c>
      <c r="D163" s="214" t="s">
        <v>121</v>
      </c>
      <c r="E163" s="214" t="s">
        <v>66</v>
      </c>
      <c r="F163" s="38" t="s">
        <v>1</v>
      </c>
      <c r="G163" s="107">
        <f>VLOOKUP(F163,$H$299:$I$304,2,FALSE)</f>
        <v>1900</v>
      </c>
      <c r="H163" s="38" t="s">
        <v>148</v>
      </c>
      <c r="I163" s="107">
        <f>VLOOKUP(H163,$H$299:$I$304,2,FALSE)</f>
        <v>0</v>
      </c>
      <c r="J163" s="38" t="s">
        <v>1</v>
      </c>
      <c r="K163" s="107">
        <f>VLOOKUP(J163,$H$299:$I$304,2,FALSE)</f>
        <v>1900</v>
      </c>
      <c r="L163" s="38" t="s">
        <v>1</v>
      </c>
      <c r="M163" s="107">
        <f>VLOOKUP(L163,$H$299:$I$304,2,FALSE)</f>
        <v>1900</v>
      </c>
      <c r="N163" s="38" t="s">
        <v>0</v>
      </c>
      <c r="O163" s="107">
        <f>VLOOKUP(N163,$H$299:$I$304,2,FALSE)</f>
        <v>11000</v>
      </c>
      <c r="P163" s="38" t="s">
        <v>1</v>
      </c>
      <c r="Q163" s="107">
        <f>VLOOKUP(P163,$H$299:$I$304,2,FALSE)</f>
        <v>1900</v>
      </c>
      <c r="R163" s="38" t="s">
        <v>1</v>
      </c>
      <c r="S163" s="107">
        <f>VLOOKUP(R163,$H$299:$I$304,2,FALSE)</f>
        <v>1900</v>
      </c>
      <c r="T163" s="38" t="s">
        <v>0</v>
      </c>
      <c r="U163" s="107">
        <f>VLOOKUP(T163,$H$299:$I$304,2,FALSE)</f>
        <v>11000</v>
      </c>
      <c r="V163" s="38" t="s">
        <v>1</v>
      </c>
      <c r="W163" s="107">
        <f>VLOOKUP(V163,$H$299:$I$304,2,FALSE)</f>
        <v>1900</v>
      </c>
      <c r="X163" s="38" t="s">
        <v>1</v>
      </c>
      <c r="Y163" s="107">
        <f>VLOOKUP(X163,$H$299:$I$304,2,FALSE)</f>
        <v>1900</v>
      </c>
      <c r="Z163" s="38" t="s">
        <v>0</v>
      </c>
      <c r="AA163" s="107">
        <f>VLOOKUP(Z163,$H$299:$I$304,2,FALSE)</f>
        <v>11000</v>
      </c>
      <c r="AB163" s="38" t="s">
        <v>1</v>
      </c>
      <c r="AC163" s="107">
        <f>VLOOKUP(AB163,$H$299:$I$304,2,FALSE)</f>
        <v>1900</v>
      </c>
      <c r="AD163" s="51">
        <f>AC163+AA163+Y163+W163+U163+S163+Q163+O163+M163+K163+I163+G163</f>
        <v>48200</v>
      </c>
      <c r="AE163" s="58">
        <f>IF($F163=AE$11,1,0)+IF($H163=AE$11,1,0)+IF($J163=AE$11,1,0)+IF($L163=AE$11,1,0)+IF($N163=AE$11,1,0)+IF($P163=AE$11,1,0)+IF($R163=AE$11,1,0)+IF($T163=AE$11,1,0)+IF($V163=AE$11,1,0)+IF($X163=AE$11,1,0)+IF($Z163=AE$11,1,0)+IF($AB163=AE$11,1,0)</f>
        <v>8</v>
      </c>
      <c r="AF163" s="58">
        <f>IF($F163=AF$11,1,0)+IF($H163=AF$11,1,0)+IF($J163=AF$11,1,0)+IF($L163=AF$11,1,0)+IF($N163=AF$11,1,0)+IF($P163=AF$11,1,0)+IF($R163=AF$11,1,0)+IF($T163=AF$11,1,0)+IF($V163=AF$11,1,0)+IF($X163=AF$11,1,0)+IF($Z163=AF$11,1,0)+IF($AB163=AF$11,1,0)</f>
        <v>3</v>
      </c>
      <c r="AG163" s="58">
        <f>IF($F163=AG$11,1,0)+IF($H163=AG$11,1,0)+IF($J163=AG$11,1,0)+IF($L163=AG$11,1,0)+IF($N163=AG$11,1,0)+IF($P163=AG$11,1,0)+IF($R163=AG$11,1,0)+IF($T163=AG$11,1,0)+IF($V163=AG$11,1,0)+IF($X163=AG$11,1,0)+IF($Z163=AG$11,1,0)+IF($AB163=AG$11,1,0)</f>
        <v>0</v>
      </c>
      <c r="AH163" s="58">
        <f>IF($F163=AH$11,1,0)+IF($H163=AH$11,1,0)+IF($J163=AH$11,1,0)+IF($L163=AH$11,1,0)+IF($N163=AH$11,1,0)+IF($P163=AH$11,1,0)+IF($R163=AH$11,1,0)+IF($T163=AH$11,1,0)+IF($V163=AH$11,1,0)+IF($X163=AH$11,1,0)+IF($Z163=AH$11,1,0)+IF($AB163=AH$11,1,0)</f>
        <v>0</v>
      </c>
      <c r="AI163" s="73">
        <f t="shared" si="4"/>
        <v>1</v>
      </c>
    </row>
    <row r="164" spans="1:35" ht="14" x14ac:dyDescent="0.25">
      <c r="A164" s="50">
        <v>0</v>
      </c>
      <c r="B164" s="211"/>
      <c r="C164" s="211"/>
      <c r="D164" s="215"/>
      <c r="E164" s="215"/>
      <c r="F164" s="212">
        <v>18</v>
      </c>
      <c r="G164" s="213"/>
      <c r="H164" s="212">
        <v>15</v>
      </c>
      <c r="I164" s="213"/>
      <c r="J164" s="212">
        <v>14</v>
      </c>
      <c r="K164" s="213"/>
      <c r="L164" s="212">
        <v>18</v>
      </c>
      <c r="M164" s="213"/>
      <c r="N164" s="212">
        <v>16</v>
      </c>
      <c r="O164" s="213"/>
      <c r="P164" s="212">
        <v>13</v>
      </c>
      <c r="Q164" s="213"/>
      <c r="R164" s="212">
        <v>18</v>
      </c>
      <c r="S164" s="213"/>
      <c r="T164" s="212">
        <v>15</v>
      </c>
      <c r="U164" s="213"/>
      <c r="V164" s="212">
        <v>19</v>
      </c>
      <c r="W164" s="213"/>
      <c r="X164" s="212">
        <v>17</v>
      </c>
      <c r="Y164" s="213"/>
      <c r="Z164" s="212">
        <v>14</v>
      </c>
      <c r="AA164" s="213"/>
      <c r="AB164" s="212">
        <v>19</v>
      </c>
      <c r="AC164" s="213"/>
      <c r="AD164" s="70"/>
      <c r="AE164" s="58"/>
      <c r="AF164" s="58"/>
      <c r="AG164" s="58"/>
      <c r="AH164" s="58"/>
      <c r="AI164" s="73">
        <f t="shared" si="4"/>
        <v>0</v>
      </c>
    </row>
    <row r="165" spans="1:35" ht="28" x14ac:dyDescent="0.25">
      <c r="A165" s="50">
        <v>1</v>
      </c>
      <c r="B165" s="210">
        <v>77</v>
      </c>
      <c r="C165" s="210">
        <v>18</v>
      </c>
      <c r="D165" s="214" t="s">
        <v>121</v>
      </c>
      <c r="E165" s="214" t="s">
        <v>61</v>
      </c>
      <c r="F165" s="38" t="s">
        <v>1</v>
      </c>
      <c r="G165" s="107">
        <f>VLOOKUP(F165,$H$305:$I$308,2,FALSE)</f>
        <v>30</v>
      </c>
      <c r="H165" s="38" t="s">
        <v>148</v>
      </c>
      <c r="I165" s="107">
        <f>VLOOKUP(H165,$H$305:$I$308,2,FALSE)</f>
        <v>0</v>
      </c>
      <c r="J165" s="38" t="s">
        <v>1</v>
      </c>
      <c r="K165" s="107">
        <f>VLOOKUP(J165,$H$305:$I$308,2,FALSE)</f>
        <v>30</v>
      </c>
      <c r="L165" s="38" t="s">
        <v>1</v>
      </c>
      <c r="M165" s="107">
        <f>VLOOKUP(L165,$H$305:$I$308,2,FALSE)</f>
        <v>30</v>
      </c>
      <c r="N165" s="38" t="s">
        <v>1</v>
      </c>
      <c r="O165" s="107">
        <f>VLOOKUP(N165,$H$305:$I$308,2,FALSE)</f>
        <v>30</v>
      </c>
      <c r="P165" s="38" t="s">
        <v>1</v>
      </c>
      <c r="Q165" s="107">
        <f>VLOOKUP(P165,$H$305:$I$308,2,FALSE)</f>
        <v>30</v>
      </c>
      <c r="R165" s="38" t="s">
        <v>1</v>
      </c>
      <c r="S165" s="107">
        <f>VLOOKUP(R165,$H$305:$I$308,2,FALSE)</f>
        <v>30</v>
      </c>
      <c r="T165" s="38" t="s">
        <v>1</v>
      </c>
      <c r="U165" s="107">
        <f>VLOOKUP(T165,$H$305:$I$308,2,FALSE)</f>
        <v>30</v>
      </c>
      <c r="V165" s="38" t="s">
        <v>1</v>
      </c>
      <c r="W165" s="107">
        <f>VLOOKUP(V165,$H$305:$I$308,2,FALSE)</f>
        <v>30</v>
      </c>
      <c r="X165" s="38" t="s">
        <v>1</v>
      </c>
      <c r="Y165" s="107">
        <f>VLOOKUP(X165,$H$305:$I$308,2,FALSE)</f>
        <v>30</v>
      </c>
      <c r="Z165" s="38" t="s">
        <v>1</v>
      </c>
      <c r="AA165" s="107">
        <f>VLOOKUP(Z165,$H$305:$I$308,2,FALSE)</f>
        <v>30</v>
      </c>
      <c r="AB165" s="38" t="s">
        <v>1</v>
      </c>
      <c r="AC165" s="107">
        <f>VLOOKUP(AB165,$H$305:$I$308,2,FALSE)</f>
        <v>30</v>
      </c>
      <c r="AD165" s="51">
        <f>AC165+AA165+Y165+W165+U165+S165+Q165+O165+M165+K165+I165+G165</f>
        <v>330</v>
      </c>
      <c r="AE165" s="58">
        <f>IF($F165=AE$11,1,0)+IF($H165=AE$11,1,0)+IF($J165=AE$11,1,0)+IF($L165=AE$11,1,0)+IF($N165=AE$11,1,0)+IF($P165=AE$11,1,0)+IF($R165=AE$11,1,0)+IF($T165=AE$11,1,0)+IF($V165=AE$11,1,0)+IF($X165=AE$11,1,0)+IF($Z165=AE$11,1,0)+IF($AB165=AE$11,1,0)</f>
        <v>11</v>
      </c>
      <c r="AF165" s="58">
        <f>IF($F165=AF$11,1,0)+IF($H165=AF$11,1,0)+IF($J165=AF$11,1,0)+IF($L165=AF$11,1,0)+IF($N165=AF$11,1,0)+IF($P165=AF$11,1,0)+IF($R165=AF$11,1,0)+IF($T165=AF$11,1,0)+IF($V165=AF$11,1,0)+IF($X165=AF$11,1,0)+IF($Z165=AF$11,1,0)+IF($AB165=AF$11,1,0)</f>
        <v>0</v>
      </c>
      <c r="AG165" s="58">
        <f>IF($F165=AG$11,1,0)+IF($H165=AG$11,1,0)+IF($J165=AG$11,1,0)+IF($L165=AG$11,1,0)+IF($N165=AG$11,1,0)+IF($P165=AG$11,1,0)+IF($R165=AG$11,1,0)+IF($T165=AG$11,1,0)+IF($V165=AG$11,1,0)+IF($X165=AG$11,1,0)+IF($Z165=AG$11,1,0)+IF($AB165=AG$11,1,0)</f>
        <v>0</v>
      </c>
      <c r="AH165" s="58">
        <f>IF($F165=AH$11,1,0)+IF($H165=AH$11,1,0)+IF($J165=AH$11,1,0)+IF($L165=AH$11,1,0)+IF($N165=AH$11,1,0)+IF($P165=AH$11,1,0)+IF($R165=AH$11,1,0)+IF($T165=AH$11,1,0)+IF($V165=AH$11,1,0)+IF($X165=AH$11,1,0)+IF($Z165=AH$11,1,0)+IF($AB165=AH$11,1,0)</f>
        <v>0</v>
      </c>
      <c r="AI165" s="73">
        <f t="shared" si="4"/>
        <v>1</v>
      </c>
    </row>
    <row r="166" spans="1:35" ht="14" x14ac:dyDescent="0.25">
      <c r="A166" s="50">
        <v>0</v>
      </c>
      <c r="B166" s="211"/>
      <c r="C166" s="211"/>
      <c r="D166" s="215"/>
      <c r="E166" s="215"/>
      <c r="F166" s="212">
        <v>17</v>
      </c>
      <c r="G166" s="213"/>
      <c r="H166" s="212">
        <v>14</v>
      </c>
      <c r="I166" s="213"/>
      <c r="J166" s="212">
        <v>13</v>
      </c>
      <c r="K166" s="213"/>
      <c r="L166" s="212">
        <v>17</v>
      </c>
      <c r="M166" s="213"/>
      <c r="N166" s="212">
        <v>15</v>
      </c>
      <c r="O166" s="213"/>
      <c r="P166" s="212">
        <v>12</v>
      </c>
      <c r="Q166" s="213"/>
      <c r="R166" s="212">
        <v>17</v>
      </c>
      <c r="S166" s="213"/>
      <c r="T166" s="212">
        <v>14</v>
      </c>
      <c r="U166" s="213"/>
      <c r="V166" s="212">
        <v>18</v>
      </c>
      <c r="W166" s="213"/>
      <c r="X166" s="212">
        <v>16</v>
      </c>
      <c r="Y166" s="213"/>
      <c r="Z166" s="212">
        <v>13</v>
      </c>
      <c r="AA166" s="213"/>
      <c r="AB166" s="212">
        <v>18</v>
      </c>
      <c r="AC166" s="213"/>
      <c r="AD166" s="70"/>
      <c r="AE166" s="58"/>
      <c r="AF166" s="58"/>
      <c r="AG166" s="58"/>
      <c r="AH166" s="58"/>
      <c r="AI166" s="73">
        <f t="shared" si="4"/>
        <v>0</v>
      </c>
    </row>
    <row r="167" spans="1:35" ht="14" x14ac:dyDescent="0.25">
      <c r="A167" s="50">
        <v>1</v>
      </c>
      <c r="B167" s="210">
        <v>78</v>
      </c>
      <c r="C167" s="210">
        <v>19</v>
      </c>
      <c r="D167" s="214" t="s">
        <v>121</v>
      </c>
      <c r="E167" s="216" t="s">
        <v>204</v>
      </c>
      <c r="F167" s="38" t="s">
        <v>1</v>
      </c>
      <c r="G167" s="107">
        <f>VLOOKUP(F167,$H$309:$I$310,2,FALSE)</f>
        <v>8000</v>
      </c>
      <c r="H167" s="43" t="s">
        <v>0</v>
      </c>
      <c r="I167" s="107">
        <f>VLOOKUP(H167,$H$309:$I$310,2,FALSE)</f>
        <v>9900</v>
      </c>
      <c r="J167" s="38" t="s">
        <v>1</v>
      </c>
      <c r="K167" s="107">
        <f>VLOOKUP(J167,$H$309:$I$310,2,FALSE)</f>
        <v>8000</v>
      </c>
      <c r="L167" s="38" t="s">
        <v>1</v>
      </c>
      <c r="M167" s="107">
        <f>VLOOKUP(L167,$H$309:$I$310,2,FALSE)</f>
        <v>8000</v>
      </c>
      <c r="N167" s="38" t="s">
        <v>0</v>
      </c>
      <c r="O167" s="107">
        <f>VLOOKUP(N167,$H$309:$I$310,2,FALSE)</f>
        <v>9900</v>
      </c>
      <c r="P167" s="38" t="s">
        <v>1</v>
      </c>
      <c r="Q167" s="107">
        <f>VLOOKUP(P167,$H$309:$I$310,2,FALSE)</f>
        <v>8000</v>
      </c>
      <c r="R167" s="38" t="s">
        <v>1</v>
      </c>
      <c r="S167" s="107">
        <f>VLOOKUP(R167,$H$309:$I$310,2,FALSE)</f>
        <v>8000</v>
      </c>
      <c r="T167" s="38" t="s">
        <v>0</v>
      </c>
      <c r="U167" s="107">
        <f>VLOOKUP(T167,$H$309:$I$310,2,FALSE)</f>
        <v>9900</v>
      </c>
      <c r="V167" s="38" t="s">
        <v>1</v>
      </c>
      <c r="W167" s="107">
        <f>VLOOKUP(V167,$H$309:$I$310,2,FALSE)</f>
        <v>8000</v>
      </c>
      <c r="X167" s="38" t="s">
        <v>1</v>
      </c>
      <c r="Y167" s="107">
        <f>VLOOKUP(X167,$H$309:$I$310,2,FALSE)</f>
        <v>8000</v>
      </c>
      <c r="Z167" s="38" t="s">
        <v>0</v>
      </c>
      <c r="AA167" s="107">
        <f>VLOOKUP(Z167,$H$309:$I$310,2,FALSE)</f>
        <v>9900</v>
      </c>
      <c r="AB167" s="38" t="s">
        <v>1</v>
      </c>
      <c r="AC167" s="107">
        <f>VLOOKUP(AB167,$H$309:$I$310,2,FALSE)</f>
        <v>8000</v>
      </c>
      <c r="AD167" s="51">
        <f>AC167+AA167+Y167+W167+U167+S167+Q167+O167+M167+K167+I167+G167</f>
        <v>103600</v>
      </c>
      <c r="AE167" s="58">
        <f>IF($F167=AE$11,1,0)+IF($H167=AE$11,1,0)+IF($J167=AE$11,1,0)+IF($L167=AE$11,1,0)+IF($N167=AE$11,1,0)+IF($P167=AE$11,1,0)+IF($R167=AE$11,1,0)+IF($T167=AE$11,1,0)+IF($V167=AE$11,1,0)+IF($X167=AE$11,1,0)+IF($Z167=AE$11,1,0)+IF($AB167=AE$11,1,0)</f>
        <v>8</v>
      </c>
      <c r="AF167" s="58">
        <f>IF($F167=AF$11,1,0)+IF($H167=AF$11,1,0)+IF($J167=AF$11,1,0)+IF($L167=AF$11,1,0)+IF($N167=AF$11,1,0)+IF($P167=AF$11,1,0)+IF($R167=AF$11,1,0)+IF($T167=AF$11,1,0)+IF($V167=AF$11,1,0)+IF($X167=AF$11,1,0)+IF($Z167=AF$11,1,0)+IF($AB167=AF$11,1,0)</f>
        <v>4</v>
      </c>
      <c r="AG167" s="58">
        <f>IF($F167=AG$11,1,0)+IF($H167=AG$11,1,0)+IF($J167=AG$11,1,0)+IF($L167=AG$11,1,0)+IF($N167=AG$11,1,0)+IF($P167=AG$11,1,0)+IF($R167=AG$11,1,0)+IF($T167=AG$11,1,0)+IF($V167=AG$11,1,0)+IF($X167=AG$11,1,0)+IF($Z167=AG$11,1,0)+IF($AB167=AG$11,1,0)</f>
        <v>0</v>
      </c>
      <c r="AH167" s="58">
        <f>IF($F167=AH$11,1,0)+IF($H167=AH$11,1,0)+IF($J167=AH$11,1,0)+IF($L167=AH$11,1,0)+IF($N167=AH$11,1,0)+IF($P167=AH$11,1,0)+IF($R167=AH$11,1,0)+IF($T167=AH$11,1,0)+IF($V167=AH$11,1,0)+IF($X167=AH$11,1,0)+IF($Z167=AH$11,1,0)+IF($AB167=AH$11,1,0)</f>
        <v>0</v>
      </c>
      <c r="AI167" s="73">
        <f t="shared" si="4"/>
        <v>0</v>
      </c>
    </row>
    <row r="168" spans="1:35" ht="14" x14ac:dyDescent="0.25">
      <c r="A168" s="50">
        <v>0</v>
      </c>
      <c r="B168" s="211"/>
      <c r="C168" s="211"/>
      <c r="D168" s="215"/>
      <c r="E168" s="215"/>
      <c r="F168" s="212">
        <v>18</v>
      </c>
      <c r="G168" s="213"/>
      <c r="H168" s="212">
        <v>15</v>
      </c>
      <c r="I168" s="213"/>
      <c r="J168" s="212">
        <v>14</v>
      </c>
      <c r="K168" s="213"/>
      <c r="L168" s="212">
        <v>18</v>
      </c>
      <c r="M168" s="213"/>
      <c r="N168" s="212">
        <v>16</v>
      </c>
      <c r="O168" s="213"/>
      <c r="P168" s="212">
        <v>13</v>
      </c>
      <c r="Q168" s="213"/>
      <c r="R168" s="212">
        <v>18</v>
      </c>
      <c r="S168" s="213"/>
      <c r="T168" s="212">
        <v>15</v>
      </c>
      <c r="U168" s="213"/>
      <c r="V168" s="212">
        <v>19</v>
      </c>
      <c r="W168" s="213"/>
      <c r="X168" s="212">
        <v>17</v>
      </c>
      <c r="Y168" s="213"/>
      <c r="Z168" s="212">
        <v>14</v>
      </c>
      <c r="AA168" s="213"/>
      <c r="AB168" s="212">
        <v>19</v>
      </c>
      <c r="AC168" s="213"/>
      <c r="AD168" s="70"/>
      <c r="AE168" s="58"/>
      <c r="AF168" s="58"/>
      <c r="AG168" s="58"/>
      <c r="AH168" s="58"/>
      <c r="AI168" s="73">
        <f t="shared" si="4"/>
        <v>0</v>
      </c>
    </row>
    <row r="169" spans="1:35" ht="14" x14ac:dyDescent="0.25">
      <c r="A169" s="50">
        <v>1</v>
      </c>
      <c r="B169" s="210">
        <v>79</v>
      </c>
      <c r="C169" s="210">
        <v>19</v>
      </c>
      <c r="D169" s="214" t="s">
        <v>121</v>
      </c>
      <c r="E169" s="216" t="s">
        <v>205</v>
      </c>
      <c r="F169" s="38" t="s">
        <v>1</v>
      </c>
      <c r="G169" s="107">
        <f>VLOOKUP(F169,$H$309:$I$310,2,FALSE)</f>
        <v>8000</v>
      </c>
      <c r="H169" s="43" t="s">
        <v>0</v>
      </c>
      <c r="I169" s="107">
        <f>VLOOKUP(H169,$H$309:$I$310,2,FALSE)</f>
        <v>9900</v>
      </c>
      <c r="J169" s="38" t="s">
        <v>1</v>
      </c>
      <c r="K169" s="107">
        <f>VLOOKUP(J169,$H$309:$I$310,2,FALSE)</f>
        <v>8000</v>
      </c>
      <c r="L169" s="38" t="s">
        <v>1</v>
      </c>
      <c r="M169" s="107">
        <f>VLOOKUP(L169,$H$309:$I$310,2,FALSE)</f>
        <v>8000</v>
      </c>
      <c r="N169" s="38" t="s">
        <v>0</v>
      </c>
      <c r="O169" s="107">
        <f>VLOOKUP(N169,$H$309:$I$310,2,FALSE)</f>
        <v>9900</v>
      </c>
      <c r="P169" s="38" t="s">
        <v>1</v>
      </c>
      <c r="Q169" s="107">
        <f>VLOOKUP(P169,$H$309:$I$310,2,FALSE)</f>
        <v>8000</v>
      </c>
      <c r="R169" s="38" t="s">
        <v>1</v>
      </c>
      <c r="S169" s="107">
        <f>VLOOKUP(R169,$H$309:$I$310,2,FALSE)</f>
        <v>8000</v>
      </c>
      <c r="T169" s="38" t="s">
        <v>0</v>
      </c>
      <c r="U169" s="107">
        <f>VLOOKUP(T169,$H$309:$I$310,2,FALSE)</f>
        <v>9900</v>
      </c>
      <c r="V169" s="38" t="s">
        <v>1</v>
      </c>
      <c r="W169" s="107">
        <f>VLOOKUP(V169,$H$309:$I$310,2,FALSE)</f>
        <v>8000</v>
      </c>
      <c r="X169" s="38" t="s">
        <v>1</v>
      </c>
      <c r="Y169" s="107">
        <f>VLOOKUP(X169,$H$309:$I$310,2,FALSE)</f>
        <v>8000</v>
      </c>
      <c r="Z169" s="38" t="s">
        <v>0</v>
      </c>
      <c r="AA169" s="107">
        <f>VLOOKUP(Z169,$H$309:$I$310,2,FALSE)</f>
        <v>9900</v>
      </c>
      <c r="AB169" s="38" t="s">
        <v>1</v>
      </c>
      <c r="AC169" s="107">
        <f>VLOOKUP(AB169,$H$309:$I$310,2,FALSE)</f>
        <v>8000</v>
      </c>
      <c r="AD169" s="51">
        <f>AC169+AA169+Y169+W169+U169+S169+Q169+O169+M169+K169+I169+G169</f>
        <v>103600</v>
      </c>
      <c r="AE169" s="58">
        <f>IF($F169=AE$11,1,0)+IF($H169=AE$11,1,0)+IF($J169=AE$11,1,0)+IF($L169=AE$11,1,0)+IF($N169=AE$11,1,0)+IF($P169=AE$11,1,0)+IF($R169=AE$11,1,0)+IF($T169=AE$11,1,0)+IF($V169=AE$11,1,0)+IF($X169=AE$11,1,0)+IF($Z169=AE$11,1,0)+IF($AB169=AE$11,1,0)</f>
        <v>8</v>
      </c>
      <c r="AF169" s="58">
        <f>IF($F169=AF$11,1,0)+IF($H169=AF$11,1,0)+IF($J169=AF$11,1,0)+IF($L169=AF$11,1,0)+IF($N169=AF$11,1,0)+IF($P169=AF$11,1,0)+IF($R169=AF$11,1,0)+IF($T169=AF$11,1,0)+IF($V169=AF$11,1,0)+IF($X169=AF$11,1,0)+IF($Z169=AF$11,1,0)+IF($AB169=AF$11,1,0)</f>
        <v>4</v>
      </c>
      <c r="AG169" s="58">
        <f>IF($F169=AG$11,1,0)+IF($H169=AG$11,1,0)+IF($J169=AG$11,1,0)+IF($L169=AG$11,1,0)+IF($N169=AG$11,1,0)+IF($P169=AG$11,1,0)+IF($R169=AG$11,1,0)+IF($T169=AG$11,1,0)+IF($V169=AG$11,1,0)+IF($X169=AG$11,1,0)+IF($Z169=AG$11,1,0)+IF($AB169=AG$11,1,0)</f>
        <v>0</v>
      </c>
      <c r="AH169" s="58">
        <f>IF($F169=AH$11,1,0)+IF($H169=AH$11,1,0)+IF($J169=AH$11,1,0)+IF($L169=AH$11,1,0)+IF($N169=AH$11,1,0)+IF($P169=AH$11,1,0)+IF($R169=AH$11,1,0)+IF($T169=AH$11,1,0)+IF($V169=AH$11,1,0)+IF($X169=AH$11,1,0)+IF($Z169=AH$11,1,0)+IF($AB169=AH$11,1,0)</f>
        <v>0</v>
      </c>
      <c r="AI169" s="73">
        <f t="shared" si="4"/>
        <v>0</v>
      </c>
    </row>
    <row r="170" spans="1:35" ht="14" x14ac:dyDescent="0.25">
      <c r="A170" s="50">
        <v>0</v>
      </c>
      <c r="B170" s="211"/>
      <c r="C170" s="211"/>
      <c r="D170" s="215"/>
      <c r="E170" s="215"/>
      <c r="F170" s="212">
        <v>18</v>
      </c>
      <c r="G170" s="213"/>
      <c r="H170" s="212">
        <v>15</v>
      </c>
      <c r="I170" s="213"/>
      <c r="J170" s="212">
        <v>14</v>
      </c>
      <c r="K170" s="213"/>
      <c r="L170" s="212">
        <v>18</v>
      </c>
      <c r="M170" s="213"/>
      <c r="N170" s="212">
        <v>16</v>
      </c>
      <c r="O170" s="213"/>
      <c r="P170" s="212">
        <v>13</v>
      </c>
      <c r="Q170" s="213"/>
      <c r="R170" s="212">
        <v>18</v>
      </c>
      <c r="S170" s="213"/>
      <c r="T170" s="212">
        <v>15</v>
      </c>
      <c r="U170" s="213"/>
      <c r="V170" s="212">
        <v>19</v>
      </c>
      <c r="W170" s="213"/>
      <c r="X170" s="212">
        <v>17</v>
      </c>
      <c r="Y170" s="213"/>
      <c r="Z170" s="212">
        <v>14</v>
      </c>
      <c r="AA170" s="213"/>
      <c r="AB170" s="212">
        <v>19</v>
      </c>
      <c r="AC170" s="213"/>
      <c r="AD170" s="70"/>
      <c r="AE170" s="58"/>
      <c r="AF170" s="58"/>
      <c r="AG170" s="58"/>
      <c r="AH170" s="58"/>
      <c r="AI170" s="73">
        <f t="shared" si="4"/>
        <v>0</v>
      </c>
    </row>
    <row r="171" spans="1:35" ht="28" x14ac:dyDescent="0.25">
      <c r="A171" s="50">
        <v>1</v>
      </c>
      <c r="B171" s="210">
        <v>80</v>
      </c>
      <c r="C171" s="210">
        <v>20</v>
      </c>
      <c r="D171" s="214" t="s">
        <v>121</v>
      </c>
      <c r="E171" s="214" t="s">
        <v>43</v>
      </c>
      <c r="F171" s="38" t="s">
        <v>1</v>
      </c>
      <c r="G171" s="107">
        <f>VLOOKUP(F171,$H$311:$I$315,2,FALSE)</f>
        <v>400</v>
      </c>
      <c r="H171" s="38" t="s">
        <v>1</v>
      </c>
      <c r="I171" s="107">
        <f>VLOOKUP(H171,$H$311:$I$315,2,FALSE)</f>
        <v>400</v>
      </c>
      <c r="J171" s="38" t="s">
        <v>1</v>
      </c>
      <c r="K171" s="107">
        <f>VLOOKUP(J171,$H$311:$I$315,2,FALSE)</f>
        <v>400</v>
      </c>
      <c r="L171" s="38" t="s">
        <v>1</v>
      </c>
      <c r="M171" s="107">
        <f>VLOOKUP(L171,$H$311:$I$315,2,FALSE)</f>
        <v>400</v>
      </c>
      <c r="N171" s="38" t="s">
        <v>1</v>
      </c>
      <c r="O171" s="107">
        <f>VLOOKUP(N171,$H$311:$I$315,2,FALSE)</f>
        <v>400</v>
      </c>
      <c r="P171" s="38" t="s">
        <v>1</v>
      </c>
      <c r="Q171" s="107">
        <f>VLOOKUP(P171,$H$311:$I$315,2,FALSE)</f>
        <v>400</v>
      </c>
      <c r="R171" s="38" t="s">
        <v>1</v>
      </c>
      <c r="S171" s="107">
        <f>VLOOKUP(R171,$H$311:$I$315,2,FALSE)</f>
        <v>400</v>
      </c>
      <c r="T171" s="38" t="s">
        <v>1</v>
      </c>
      <c r="U171" s="107">
        <f>VLOOKUP(T171,$H$311:$I$315,2,FALSE)</f>
        <v>400</v>
      </c>
      <c r="V171" s="38" t="s">
        <v>148</v>
      </c>
      <c r="W171" s="107">
        <f>VLOOKUP(V171,$H$311:$I$315,2,FALSE)</f>
        <v>0</v>
      </c>
      <c r="X171" s="38" t="s">
        <v>1</v>
      </c>
      <c r="Y171" s="107">
        <f>VLOOKUP(X171,$H$311:$I$315,2,FALSE)</f>
        <v>400</v>
      </c>
      <c r="Z171" s="38" t="s">
        <v>1</v>
      </c>
      <c r="AA171" s="107">
        <f>VLOOKUP(Z171,$H$311:$I$315,2,FALSE)</f>
        <v>400</v>
      </c>
      <c r="AB171" s="38" t="s">
        <v>1</v>
      </c>
      <c r="AC171" s="107">
        <f>VLOOKUP(AB171,$H$311:$I$315,2,FALSE)</f>
        <v>400</v>
      </c>
      <c r="AD171" s="51">
        <f>AC171+AA171+Y171+W171+U171+S171+Q171+O171+M171+K171+I171+G171</f>
        <v>4400</v>
      </c>
      <c r="AE171" s="58">
        <f>IF($F171=AE$11,1,0)+IF($H171=AE$11,1,0)+IF($J171=AE$11,1,0)+IF($L171=AE$11,1,0)+IF($N171=AE$11,1,0)+IF($P171=AE$11,1,0)+IF($R171=AE$11,1,0)+IF($T171=AE$11,1,0)+IF($V171=AE$11,1,0)+IF($X171=AE$11,1,0)+IF($Z171=AE$11,1,0)+IF($AB171=AE$11,1,0)</f>
        <v>11</v>
      </c>
      <c r="AF171" s="58">
        <f>IF($F171=AF$11,1,0)+IF($H171=AF$11,1,0)+IF($J171=AF$11,1,0)+IF($L171=AF$11,1,0)+IF($N171=AF$11,1,0)+IF($P171=AF$11,1,0)+IF($R171=AF$11,1,0)+IF($T171=AF$11,1,0)+IF($V171=AF$11,1,0)+IF($X171=AF$11,1,0)+IF($Z171=AF$11,1,0)+IF($AB171=AF$11,1,0)</f>
        <v>0</v>
      </c>
      <c r="AG171" s="58">
        <f>IF($F171=AG$11,1,0)+IF($H171=AG$11,1,0)+IF($J171=AG$11,1,0)+IF($L171=AG$11,1,0)+IF($N171=AG$11,1,0)+IF($P171=AG$11,1,0)+IF($R171=AG$11,1,0)+IF($T171=AG$11,1,0)+IF($V171=AG$11,1,0)+IF($X171=AG$11,1,0)+IF($Z171=AG$11,1,0)+IF($AB171=AG$11,1,0)</f>
        <v>0</v>
      </c>
      <c r="AH171" s="58">
        <f>IF($F171=AH$11,1,0)+IF($H171=AH$11,1,0)+IF($J171=AH$11,1,0)+IF($L171=AH$11,1,0)+IF($N171=AH$11,1,0)+IF($P171=AH$11,1,0)+IF($R171=AH$11,1,0)+IF($T171=AH$11,1,0)+IF($V171=AH$11,1,0)+IF($X171=AH$11,1,0)+IF($Z171=AH$11,1,0)+IF($AB171=AH$11,1,0)</f>
        <v>0</v>
      </c>
      <c r="AI171" s="73">
        <f t="shared" si="4"/>
        <v>1</v>
      </c>
    </row>
    <row r="172" spans="1:35" ht="14" x14ac:dyDescent="0.25">
      <c r="A172" s="50">
        <v>0</v>
      </c>
      <c r="B172" s="211"/>
      <c r="C172" s="211"/>
      <c r="D172" s="215"/>
      <c r="E172" s="215"/>
      <c r="F172" s="212">
        <v>16</v>
      </c>
      <c r="G172" s="213"/>
      <c r="H172" s="212">
        <v>13</v>
      </c>
      <c r="I172" s="213"/>
      <c r="J172" s="212">
        <v>12</v>
      </c>
      <c r="K172" s="213"/>
      <c r="L172" s="212">
        <v>16</v>
      </c>
      <c r="M172" s="213"/>
      <c r="N172" s="212">
        <v>14</v>
      </c>
      <c r="O172" s="213"/>
      <c r="P172" s="212">
        <v>11</v>
      </c>
      <c r="Q172" s="213"/>
      <c r="R172" s="212">
        <v>16</v>
      </c>
      <c r="S172" s="213"/>
      <c r="T172" s="212">
        <v>13</v>
      </c>
      <c r="U172" s="213"/>
      <c r="V172" s="212">
        <v>17</v>
      </c>
      <c r="W172" s="213"/>
      <c r="X172" s="212">
        <v>15</v>
      </c>
      <c r="Y172" s="213"/>
      <c r="Z172" s="212">
        <v>12</v>
      </c>
      <c r="AA172" s="213"/>
      <c r="AB172" s="212">
        <v>17</v>
      </c>
      <c r="AC172" s="213"/>
      <c r="AD172" s="70"/>
      <c r="AE172" s="58"/>
      <c r="AF172" s="58"/>
      <c r="AG172" s="58"/>
      <c r="AH172" s="58"/>
      <c r="AI172" s="73">
        <f t="shared" si="4"/>
        <v>0</v>
      </c>
    </row>
    <row r="173" spans="1:35" ht="28" x14ac:dyDescent="0.25">
      <c r="A173" s="50">
        <v>1</v>
      </c>
      <c r="B173" s="210">
        <v>81</v>
      </c>
      <c r="C173" s="210">
        <v>20</v>
      </c>
      <c r="D173" s="214" t="s">
        <v>121</v>
      </c>
      <c r="E173" s="214" t="s">
        <v>44</v>
      </c>
      <c r="F173" s="38" t="s">
        <v>1</v>
      </c>
      <c r="G173" s="107">
        <f>VLOOKUP(F173,$H$311:$I$315,2,FALSE)</f>
        <v>400</v>
      </c>
      <c r="H173" s="38" t="s">
        <v>1</v>
      </c>
      <c r="I173" s="107">
        <f>VLOOKUP(H173,$H$311:$I$315,2,FALSE)</f>
        <v>400</v>
      </c>
      <c r="J173" s="38" t="s">
        <v>1</v>
      </c>
      <c r="K173" s="107">
        <f>VLOOKUP(J173,$H$311:$I$315,2,FALSE)</f>
        <v>400</v>
      </c>
      <c r="L173" s="38" t="s">
        <v>1</v>
      </c>
      <c r="M173" s="107">
        <f>VLOOKUP(L173,$H$311:$I$315,2,FALSE)</f>
        <v>400</v>
      </c>
      <c r="N173" s="38" t="s">
        <v>1</v>
      </c>
      <c r="O173" s="107">
        <f>VLOOKUP(N173,$H$311:$I$315,2,FALSE)</f>
        <v>400</v>
      </c>
      <c r="P173" s="38" t="s">
        <v>1</v>
      </c>
      <c r="Q173" s="107">
        <f>VLOOKUP(P173,$H$311:$I$315,2,FALSE)</f>
        <v>400</v>
      </c>
      <c r="R173" s="38" t="s">
        <v>1</v>
      </c>
      <c r="S173" s="107">
        <f>VLOOKUP(R173,$H$311:$I$315,2,FALSE)</f>
        <v>400</v>
      </c>
      <c r="T173" s="38" t="s">
        <v>1</v>
      </c>
      <c r="U173" s="107">
        <f>VLOOKUP(T173,$H$311:$I$315,2,FALSE)</f>
        <v>400</v>
      </c>
      <c r="V173" s="38" t="s">
        <v>148</v>
      </c>
      <c r="W173" s="107">
        <f>VLOOKUP(V173,$H$311:$I$315,2,FALSE)</f>
        <v>0</v>
      </c>
      <c r="X173" s="38" t="s">
        <v>1</v>
      </c>
      <c r="Y173" s="107">
        <f>VLOOKUP(X173,$H$311:$I$315,2,FALSE)</f>
        <v>400</v>
      </c>
      <c r="Z173" s="38" t="s">
        <v>1</v>
      </c>
      <c r="AA173" s="107">
        <f>VLOOKUP(Z173,$H$311:$I$315,2,FALSE)</f>
        <v>400</v>
      </c>
      <c r="AB173" s="38" t="s">
        <v>1</v>
      </c>
      <c r="AC173" s="107">
        <f>VLOOKUP(AB173,$H$311:$I$315,2,FALSE)</f>
        <v>400</v>
      </c>
      <c r="AD173" s="51">
        <f>AC173+AA173+Y173+W173+U173+S173+Q173+O173+M173+K173+I173+G173</f>
        <v>4400</v>
      </c>
      <c r="AE173" s="58">
        <f>IF($F173=AE$11,1,0)+IF($H173=AE$11,1,0)+IF($J173=AE$11,1,0)+IF($L173=AE$11,1,0)+IF($N173=AE$11,1,0)+IF($P173=AE$11,1,0)+IF($R173=AE$11,1,0)+IF($T173=AE$11,1,0)+IF($V173=AE$11,1,0)+IF($X173=AE$11,1,0)+IF($Z173=AE$11,1,0)+IF($AB173=AE$11,1,0)</f>
        <v>11</v>
      </c>
      <c r="AF173" s="58">
        <f>IF($F173=AF$11,1,0)+IF($H173=AF$11,1,0)+IF($J173=AF$11,1,0)+IF($L173=AF$11,1,0)+IF($N173=AF$11,1,0)+IF($P173=AF$11,1,0)+IF($R173=AF$11,1,0)+IF($T173=AF$11,1,0)+IF($V173=AF$11,1,0)+IF($X173=AF$11,1,0)+IF($Z173=AF$11,1,0)+IF($AB173=AF$11,1,0)</f>
        <v>0</v>
      </c>
      <c r="AG173" s="58">
        <f>IF($F173=AG$11,1,0)+IF($H173=AG$11,1,0)+IF($J173=AG$11,1,0)+IF($L173=AG$11,1,0)+IF($N173=AG$11,1,0)+IF($P173=AG$11,1,0)+IF($R173=AG$11,1,0)+IF($T173=AG$11,1,0)+IF($V173=AG$11,1,0)+IF($X173=AG$11,1,0)+IF($Z173=AG$11,1,0)+IF($AB173=AG$11,1,0)</f>
        <v>0</v>
      </c>
      <c r="AH173" s="58">
        <f>IF($F173=AH$11,1,0)+IF($H173=AH$11,1,0)+IF($J173=AH$11,1,0)+IF($L173=AH$11,1,0)+IF($N173=AH$11,1,0)+IF($P173=AH$11,1,0)+IF($R173=AH$11,1,0)+IF($T173=AH$11,1,0)+IF($V173=AH$11,1,0)+IF($X173=AH$11,1,0)+IF($Z173=AH$11,1,0)+IF($AB173=AH$11,1,0)</f>
        <v>0</v>
      </c>
      <c r="AI173" s="73">
        <f t="shared" si="4"/>
        <v>1</v>
      </c>
    </row>
    <row r="174" spans="1:35" ht="14" x14ac:dyDescent="0.25">
      <c r="A174" s="50">
        <v>0</v>
      </c>
      <c r="B174" s="211"/>
      <c r="C174" s="211"/>
      <c r="D174" s="215"/>
      <c r="E174" s="215"/>
      <c r="F174" s="212">
        <v>16</v>
      </c>
      <c r="G174" s="213"/>
      <c r="H174" s="212">
        <v>13</v>
      </c>
      <c r="I174" s="213"/>
      <c r="J174" s="212">
        <v>12</v>
      </c>
      <c r="K174" s="213"/>
      <c r="L174" s="212">
        <v>16</v>
      </c>
      <c r="M174" s="213"/>
      <c r="N174" s="212">
        <v>14</v>
      </c>
      <c r="O174" s="213"/>
      <c r="P174" s="212">
        <v>11</v>
      </c>
      <c r="Q174" s="213"/>
      <c r="R174" s="212">
        <v>16</v>
      </c>
      <c r="S174" s="213"/>
      <c r="T174" s="212">
        <v>13</v>
      </c>
      <c r="U174" s="213"/>
      <c r="V174" s="212">
        <v>17</v>
      </c>
      <c r="W174" s="213"/>
      <c r="X174" s="212">
        <v>15</v>
      </c>
      <c r="Y174" s="213"/>
      <c r="Z174" s="212">
        <v>12</v>
      </c>
      <c r="AA174" s="213"/>
      <c r="AB174" s="212">
        <v>17</v>
      </c>
      <c r="AC174" s="213"/>
      <c r="AD174" s="70"/>
      <c r="AE174" s="58"/>
      <c r="AF174" s="58"/>
      <c r="AG174" s="58"/>
      <c r="AH174" s="58"/>
      <c r="AI174" s="73">
        <f t="shared" ref="AI174:AI202" si="5">IF($F174=AI$11,1,0)+IF($H174=AI$11,1,0)+IF($J174=AI$11,1,0)+IF($L174=AI$11,1,0)+IF($N174=AI$11,1,0)+IF($P174=AI$11,1,0)+IF($R174=AI$11,1,0)+IF($T174=AI$11,1,0)+IF($V174=AI$11,1,0)+IF($X174=AI$11,1,0)+IF($Z174=AI$11,1,0)+IF($AB174=AI$11,1,0)</f>
        <v>0</v>
      </c>
    </row>
    <row r="175" spans="1:35" ht="28" x14ac:dyDescent="0.25">
      <c r="A175" s="50">
        <v>1</v>
      </c>
      <c r="B175" s="210">
        <v>82</v>
      </c>
      <c r="C175" s="210">
        <v>20</v>
      </c>
      <c r="D175" s="214" t="s">
        <v>121</v>
      </c>
      <c r="E175" s="214" t="s">
        <v>45</v>
      </c>
      <c r="F175" s="38" t="s">
        <v>1</v>
      </c>
      <c r="G175" s="107">
        <f>VLOOKUP(F175,$H$311:$I$315,2,FALSE)</f>
        <v>400</v>
      </c>
      <c r="H175" s="38" t="s">
        <v>1</v>
      </c>
      <c r="I175" s="107">
        <f>VLOOKUP(H175,$H$311:$I$315,2,FALSE)</f>
        <v>400</v>
      </c>
      <c r="J175" s="38" t="s">
        <v>1</v>
      </c>
      <c r="K175" s="107">
        <f>VLOOKUP(J175,$H$311:$I$315,2,FALSE)</f>
        <v>400</v>
      </c>
      <c r="L175" s="38" t="s">
        <v>1</v>
      </c>
      <c r="M175" s="107">
        <f>VLOOKUP(L175,$H$311:$I$315,2,FALSE)</f>
        <v>400</v>
      </c>
      <c r="N175" s="38" t="s">
        <v>1</v>
      </c>
      <c r="O175" s="107">
        <f>VLOOKUP(N175,$H$311:$I$315,2,FALSE)</f>
        <v>400</v>
      </c>
      <c r="P175" s="38" t="s">
        <v>1</v>
      </c>
      <c r="Q175" s="107">
        <f>VLOOKUP(P175,$H$311:$I$315,2,FALSE)</f>
        <v>400</v>
      </c>
      <c r="R175" s="38" t="s">
        <v>1</v>
      </c>
      <c r="S175" s="107">
        <f>VLOOKUP(R175,$H$311:$I$315,2,FALSE)</f>
        <v>400</v>
      </c>
      <c r="T175" s="38" t="s">
        <v>1</v>
      </c>
      <c r="U175" s="107">
        <f>VLOOKUP(T175,$H$311:$I$315,2,FALSE)</f>
        <v>400</v>
      </c>
      <c r="V175" s="38" t="s">
        <v>148</v>
      </c>
      <c r="W175" s="107">
        <f>VLOOKUP(V175,$H$311:$I$315,2,FALSE)</f>
        <v>0</v>
      </c>
      <c r="X175" s="38" t="s">
        <v>1</v>
      </c>
      <c r="Y175" s="107">
        <f>VLOOKUP(X175,$H$311:$I$315,2,FALSE)</f>
        <v>400</v>
      </c>
      <c r="Z175" s="38" t="s">
        <v>1</v>
      </c>
      <c r="AA175" s="107">
        <f>VLOOKUP(Z175,$H$311:$I$315,2,FALSE)</f>
        <v>400</v>
      </c>
      <c r="AB175" s="38" t="s">
        <v>1</v>
      </c>
      <c r="AC175" s="107">
        <f>VLOOKUP(AB175,$H$311:$I$315,2,FALSE)</f>
        <v>400</v>
      </c>
      <c r="AD175" s="51">
        <f>AC175+AA175+Y175+W175+U175+S175+Q175+O175+M175+K175+I175+G175</f>
        <v>4400</v>
      </c>
      <c r="AE175" s="58">
        <f>IF($F175=AE$11,1,0)+IF($H175=AE$11,1,0)+IF($J175=AE$11,1,0)+IF($L175=AE$11,1,0)+IF($N175=AE$11,1,0)+IF($P175=AE$11,1,0)+IF($R175=AE$11,1,0)+IF($T175=AE$11,1,0)+IF($V175=AE$11,1,0)+IF($X175=AE$11,1,0)+IF($Z175=AE$11,1,0)+IF($AB175=AE$11,1,0)</f>
        <v>11</v>
      </c>
      <c r="AF175" s="58">
        <f>IF($F175=AF$11,1,0)+IF($H175=AF$11,1,0)+IF($J175=AF$11,1,0)+IF($L175=AF$11,1,0)+IF($N175=AF$11,1,0)+IF($P175=AF$11,1,0)+IF($R175=AF$11,1,0)+IF($T175=AF$11,1,0)+IF($V175=AF$11,1,0)+IF($X175=AF$11,1,0)+IF($Z175=AF$11,1,0)+IF($AB175=AF$11,1,0)</f>
        <v>0</v>
      </c>
      <c r="AG175" s="58">
        <f>IF($F175=AG$11,1,0)+IF($H175=AG$11,1,0)+IF($J175=AG$11,1,0)+IF($L175=AG$11,1,0)+IF($N175=AG$11,1,0)+IF($P175=AG$11,1,0)+IF($R175=AG$11,1,0)+IF($T175=AG$11,1,0)+IF($V175=AG$11,1,0)+IF($X175=AG$11,1,0)+IF($Z175=AG$11,1,0)+IF($AB175=AG$11,1,0)</f>
        <v>0</v>
      </c>
      <c r="AH175" s="58">
        <f>IF($F175=AH$11,1,0)+IF($H175=AH$11,1,0)+IF($J175=AH$11,1,0)+IF($L175=AH$11,1,0)+IF($N175=AH$11,1,0)+IF($P175=AH$11,1,0)+IF($R175=AH$11,1,0)+IF($T175=AH$11,1,0)+IF($V175=AH$11,1,0)+IF($X175=AH$11,1,0)+IF($Z175=AH$11,1,0)+IF($AB175=AH$11,1,0)</f>
        <v>0</v>
      </c>
      <c r="AI175" s="73">
        <f t="shared" si="5"/>
        <v>1</v>
      </c>
    </row>
    <row r="176" spans="1:35" ht="14" x14ac:dyDescent="0.25">
      <c r="A176" s="50">
        <v>0</v>
      </c>
      <c r="B176" s="211"/>
      <c r="C176" s="211"/>
      <c r="D176" s="215"/>
      <c r="E176" s="215"/>
      <c r="F176" s="212">
        <v>16</v>
      </c>
      <c r="G176" s="213"/>
      <c r="H176" s="212">
        <v>13</v>
      </c>
      <c r="I176" s="213"/>
      <c r="J176" s="212">
        <v>12</v>
      </c>
      <c r="K176" s="213"/>
      <c r="L176" s="212">
        <v>16</v>
      </c>
      <c r="M176" s="213"/>
      <c r="N176" s="212">
        <v>14</v>
      </c>
      <c r="O176" s="213"/>
      <c r="P176" s="212">
        <v>11</v>
      </c>
      <c r="Q176" s="213"/>
      <c r="R176" s="212">
        <v>16</v>
      </c>
      <c r="S176" s="213"/>
      <c r="T176" s="212">
        <v>13</v>
      </c>
      <c r="U176" s="213"/>
      <c r="V176" s="212">
        <v>17</v>
      </c>
      <c r="W176" s="213"/>
      <c r="X176" s="212">
        <v>15</v>
      </c>
      <c r="Y176" s="213"/>
      <c r="Z176" s="212">
        <v>12</v>
      </c>
      <c r="AA176" s="213"/>
      <c r="AB176" s="212">
        <v>17</v>
      </c>
      <c r="AC176" s="213"/>
      <c r="AD176" s="70"/>
      <c r="AE176" s="58"/>
      <c r="AF176" s="58"/>
      <c r="AG176" s="58"/>
      <c r="AH176" s="58"/>
      <c r="AI176" s="73">
        <f t="shared" si="5"/>
        <v>0</v>
      </c>
    </row>
    <row r="177" spans="1:35" ht="14" x14ac:dyDescent="0.25">
      <c r="A177" s="50">
        <v>1</v>
      </c>
      <c r="B177" s="210">
        <v>83</v>
      </c>
      <c r="C177" s="210">
        <v>20</v>
      </c>
      <c r="D177" s="214" t="s">
        <v>126</v>
      </c>
      <c r="E177" s="214" t="s">
        <v>48</v>
      </c>
      <c r="F177" s="38" t="s">
        <v>1</v>
      </c>
      <c r="G177" s="107">
        <f>VLOOKUP(F177,$H$311:$I$315,2,FALSE)</f>
        <v>400</v>
      </c>
      <c r="H177" s="38" t="s">
        <v>1</v>
      </c>
      <c r="I177" s="107">
        <f>VLOOKUP(H177,$H$311:$I$315,2,FALSE)</f>
        <v>400</v>
      </c>
      <c r="J177" s="38" t="s">
        <v>1</v>
      </c>
      <c r="K177" s="107">
        <f>VLOOKUP(J177,$H$311:$I$315,2,FALSE)</f>
        <v>400</v>
      </c>
      <c r="L177" s="38" t="s">
        <v>1</v>
      </c>
      <c r="M177" s="107">
        <f>VLOOKUP(L177,$H$311:$I$315,2,FALSE)</f>
        <v>400</v>
      </c>
      <c r="N177" s="38" t="s">
        <v>1</v>
      </c>
      <c r="O177" s="107">
        <f>VLOOKUP(N177,$H$311:$I$315,2,FALSE)</f>
        <v>400</v>
      </c>
      <c r="P177" s="38" t="s">
        <v>1</v>
      </c>
      <c r="Q177" s="107">
        <f>VLOOKUP(P177,$H$311:$I$315,2,FALSE)</f>
        <v>400</v>
      </c>
      <c r="R177" s="38" t="s">
        <v>1</v>
      </c>
      <c r="S177" s="107">
        <f>VLOOKUP(R177,$H$311:$I$315,2,FALSE)</f>
        <v>400</v>
      </c>
      <c r="T177" s="38" t="s">
        <v>1</v>
      </c>
      <c r="U177" s="107">
        <f>VLOOKUP(T177,$H$311:$I$315,2,FALSE)</f>
        <v>400</v>
      </c>
      <c r="V177" s="38" t="s">
        <v>1</v>
      </c>
      <c r="W177" s="107">
        <f>VLOOKUP(V177,$H$311:$I$315,2,FALSE)</f>
        <v>400</v>
      </c>
      <c r="X177" s="38" t="s">
        <v>1</v>
      </c>
      <c r="Y177" s="107">
        <f>VLOOKUP(X177,$H$311:$I$315,2,FALSE)</f>
        <v>400</v>
      </c>
      <c r="Z177" s="38" t="s">
        <v>1</v>
      </c>
      <c r="AA177" s="107">
        <f>VLOOKUP(Z177,$H$311:$I$315,2,FALSE)</f>
        <v>400</v>
      </c>
      <c r="AB177" s="38" t="s">
        <v>1</v>
      </c>
      <c r="AC177" s="107">
        <f>VLOOKUP(AB177,$H$311:$I$315,2,FALSE)</f>
        <v>400</v>
      </c>
      <c r="AD177" s="51">
        <f>AC177+AA177+Y177+W177+U177+S177+Q177+O177+M177+K177+I177+G177</f>
        <v>4800</v>
      </c>
      <c r="AE177" s="58">
        <f>IF($F177=AE$11,1,0)+IF($H177=AE$11,1,0)+IF($J177=AE$11,1,0)+IF($L177=AE$11,1,0)+IF($N177=AE$11,1,0)+IF($P177=AE$11,1,0)+IF($R177=AE$11,1,0)+IF($T177=AE$11,1,0)+IF($V177=AE$11,1,0)+IF($X177=AE$11,1,0)+IF($Z177=AE$11,1,0)+IF($AB177=AE$11,1,0)</f>
        <v>12</v>
      </c>
      <c r="AF177" s="58">
        <f>IF($F177=AF$11,1,0)+IF($H177=AF$11,1,0)+IF($J177=AF$11,1,0)+IF($L177=AF$11,1,0)+IF($N177=AF$11,1,0)+IF($P177=AF$11,1,0)+IF($R177=AF$11,1,0)+IF($T177=AF$11,1,0)+IF($V177=AF$11,1,0)+IF($X177=AF$11,1,0)+IF($Z177=AF$11,1,0)+IF($AB177=AF$11,1,0)</f>
        <v>0</v>
      </c>
      <c r="AG177" s="58">
        <f>IF($F177=AG$11,1,0)+IF($H177=AG$11,1,0)+IF($J177=AG$11,1,0)+IF($L177=AG$11,1,0)+IF($N177=AG$11,1,0)+IF($P177=AG$11,1,0)+IF($R177=AG$11,1,0)+IF($T177=AG$11,1,0)+IF($V177=AG$11,1,0)+IF($X177=AG$11,1,0)+IF($Z177=AG$11,1,0)+IF($AB177=AG$11,1,0)</f>
        <v>0</v>
      </c>
      <c r="AH177" s="58">
        <f>IF($F177=AH$11,1,0)+IF($H177=AH$11,1,0)+IF($J177=AH$11,1,0)+IF($L177=AH$11,1,0)+IF($N177=AH$11,1,0)+IF($P177=AH$11,1,0)+IF($R177=AH$11,1,0)+IF($T177=AH$11,1,0)+IF($V177=AH$11,1,0)+IF($X177=AH$11,1,0)+IF($Z177=AH$11,1,0)+IF($AB177=AH$11,1,0)</f>
        <v>0</v>
      </c>
      <c r="AI177" s="73">
        <f t="shared" si="5"/>
        <v>0</v>
      </c>
    </row>
    <row r="178" spans="1:35" ht="14" x14ac:dyDescent="0.25">
      <c r="A178" s="50">
        <v>0</v>
      </c>
      <c r="B178" s="211"/>
      <c r="C178" s="211"/>
      <c r="D178" s="215"/>
      <c r="E178" s="215"/>
      <c r="F178" s="212">
        <v>16</v>
      </c>
      <c r="G178" s="213"/>
      <c r="H178" s="212">
        <v>13</v>
      </c>
      <c r="I178" s="213"/>
      <c r="J178" s="212">
        <v>12</v>
      </c>
      <c r="K178" s="213"/>
      <c r="L178" s="212">
        <v>16</v>
      </c>
      <c r="M178" s="213"/>
      <c r="N178" s="212">
        <v>14</v>
      </c>
      <c r="O178" s="213"/>
      <c r="P178" s="212">
        <v>11</v>
      </c>
      <c r="Q178" s="213"/>
      <c r="R178" s="212">
        <v>16</v>
      </c>
      <c r="S178" s="213"/>
      <c r="T178" s="212">
        <v>13</v>
      </c>
      <c r="U178" s="213"/>
      <c r="V178" s="212">
        <v>17</v>
      </c>
      <c r="W178" s="213"/>
      <c r="X178" s="212">
        <v>15</v>
      </c>
      <c r="Y178" s="213"/>
      <c r="Z178" s="212">
        <v>12</v>
      </c>
      <c r="AA178" s="213"/>
      <c r="AB178" s="212">
        <v>17</v>
      </c>
      <c r="AC178" s="213"/>
      <c r="AD178" s="70"/>
      <c r="AE178" s="58"/>
      <c r="AF178" s="58"/>
      <c r="AG178" s="58"/>
      <c r="AH178" s="58"/>
      <c r="AI178" s="73">
        <f t="shared" si="5"/>
        <v>0</v>
      </c>
    </row>
    <row r="179" spans="1:35" ht="14" x14ac:dyDescent="0.25">
      <c r="A179" s="50">
        <v>1</v>
      </c>
      <c r="B179" s="210">
        <v>84</v>
      </c>
      <c r="C179" s="210">
        <v>21</v>
      </c>
      <c r="D179" s="214" t="s">
        <v>121</v>
      </c>
      <c r="E179" s="214" t="s">
        <v>18</v>
      </c>
      <c r="F179" s="38"/>
      <c r="G179" s="107"/>
      <c r="H179" s="38"/>
      <c r="I179" s="107"/>
      <c r="J179" s="38" t="s">
        <v>1</v>
      </c>
      <c r="K179" s="107">
        <f>VLOOKUP(J179,$H$316:$I$316,2,FALSE)</f>
        <v>500</v>
      </c>
      <c r="L179" s="38"/>
      <c r="M179" s="107"/>
      <c r="N179" s="38"/>
      <c r="O179" s="107"/>
      <c r="P179" s="38" t="s">
        <v>1</v>
      </c>
      <c r="Q179" s="107">
        <f>VLOOKUP(P179,$H$316:$I$316,2,FALSE)</f>
        <v>500</v>
      </c>
      <c r="R179" s="38"/>
      <c r="S179" s="107"/>
      <c r="T179" s="38"/>
      <c r="U179" s="107"/>
      <c r="V179" s="38" t="s">
        <v>1</v>
      </c>
      <c r="W179" s="107">
        <f>VLOOKUP(V179,$H$316:$I$316,2,FALSE)</f>
        <v>500</v>
      </c>
      <c r="X179" s="38"/>
      <c r="Y179" s="107"/>
      <c r="Z179" s="38"/>
      <c r="AA179" s="107"/>
      <c r="AB179" s="38" t="s">
        <v>1</v>
      </c>
      <c r="AC179" s="107">
        <f>VLOOKUP(AB179,$H$316:$I$316,2,FALSE)</f>
        <v>500</v>
      </c>
      <c r="AD179" s="51">
        <f>AC179+AA179+Y179+W179+U179+S179+Q179+O179+M179+K179+I179+G179</f>
        <v>2000</v>
      </c>
      <c r="AE179" s="58">
        <f>IF($F179=AE$11,1,0)+IF($H179=AE$11,1,0)+IF($J179=AE$11,1,0)+IF($L179=AE$11,1,0)+IF($N179=AE$11,1,0)+IF($P179=AE$11,1,0)+IF($R179=AE$11,1,0)+IF($T179=AE$11,1,0)+IF($V179=AE$11,1,0)+IF($X179=AE$11,1,0)+IF($Z179=AE$11,1,0)+IF($AB179=AE$11,1,0)</f>
        <v>4</v>
      </c>
      <c r="AF179" s="58">
        <f>IF($F179=AF$11,1,0)+IF($H179=AF$11,1,0)+IF($J179=AF$11,1,0)+IF($L179=AF$11,1,0)+IF($N179=AF$11,1,0)+IF($P179=AF$11,1,0)+IF($R179=AF$11,1,0)+IF($T179=AF$11,1,0)+IF($V179=AF$11,1,0)+IF($X179=AF$11,1,0)+IF($Z179=AF$11,1,0)+IF($AB179=AF$11,1,0)</f>
        <v>0</v>
      </c>
      <c r="AG179" s="58">
        <f>IF($F179=AG$11,1,0)+IF($H179=AG$11,1,0)+IF($J179=AG$11,1,0)+IF($L179=AG$11,1,0)+IF($N179=AG$11,1,0)+IF($P179=AG$11,1,0)+IF($R179=AG$11,1,0)+IF($T179=AG$11,1,0)+IF($V179=AG$11,1,0)+IF($X179=AG$11,1,0)+IF($Z179=AG$11,1,0)+IF($AB179=AG$11,1,0)</f>
        <v>0</v>
      </c>
      <c r="AH179" s="58">
        <f>IF($F179=AH$11,1,0)+IF($H179=AH$11,1,0)+IF($J179=AH$11,1,0)+IF($L179=AH$11,1,0)+IF($N179=AH$11,1,0)+IF($P179=AH$11,1,0)+IF($R179=AH$11,1,0)+IF($T179=AH$11,1,0)+IF($V179=AH$11,1,0)+IF($X179=AH$11,1,0)+IF($Z179=AH$11,1,0)+IF($AB179=AH$11,1,0)</f>
        <v>0</v>
      </c>
      <c r="AI179" s="73">
        <f t="shared" si="5"/>
        <v>0</v>
      </c>
    </row>
    <row r="180" spans="1:35" ht="14" x14ac:dyDescent="0.25">
      <c r="A180" s="50">
        <v>0</v>
      </c>
      <c r="B180" s="211"/>
      <c r="C180" s="211"/>
      <c r="D180" s="215"/>
      <c r="E180" s="215"/>
      <c r="F180" s="212"/>
      <c r="G180" s="213"/>
      <c r="H180" s="212"/>
      <c r="I180" s="213"/>
      <c r="J180" s="212">
        <v>12</v>
      </c>
      <c r="K180" s="213"/>
      <c r="L180" s="212"/>
      <c r="M180" s="213"/>
      <c r="N180" s="212"/>
      <c r="O180" s="213"/>
      <c r="P180" s="212">
        <v>11</v>
      </c>
      <c r="Q180" s="213"/>
      <c r="R180" s="212"/>
      <c r="S180" s="213"/>
      <c r="T180" s="212"/>
      <c r="U180" s="213"/>
      <c r="V180" s="212">
        <v>17</v>
      </c>
      <c r="W180" s="213"/>
      <c r="X180" s="212"/>
      <c r="Y180" s="213"/>
      <c r="Z180" s="212"/>
      <c r="AA180" s="213"/>
      <c r="AB180" s="212">
        <v>17</v>
      </c>
      <c r="AC180" s="213"/>
      <c r="AD180" s="70"/>
      <c r="AE180" s="58"/>
      <c r="AF180" s="58"/>
      <c r="AG180" s="58"/>
      <c r="AH180" s="58"/>
      <c r="AI180" s="73">
        <f t="shared" si="5"/>
        <v>0</v>
      </c>
    </row>
    <row r="181" spans="1:35" ht="14" x14ac:dyDescent="0.25">
      <c r="A181" s="50">
        <v>1</v>
      </c>
      <c r="B181" s="210">
        <v>85</v>
      </c>
      <c r="C181" s="210">
        <v>22</v>
      </c>
      <c r="D181" s="214" t="s">
        <v>121</v>
      </c>
      <c r="E181" s="214" t="s">
        <v>55</v>
      </c>
      <c r="F181" s="38" t="s">
        <v>1</v>
      </c>
      <c r="G181" s="107">
        <f>VLOOKUP(F181,$H$317:$I$317,2,FALSE)</f>
        <v>4600</v>
      </c>
      <c r="H181" s="38" t="s">
        <v>1</v>
      </c>
      <c r="I181" s="107">
        <f>VLOOKUP(H181,$H$317:$I$317,2,FALSE)</f>
        <v>4600</v>
      </c>
      <c r="J181" s="38" t="s">
        <v>1</v>
      </c>
      <c r="K181" s="107">
        <f>VLOOKUP(J181,$H$317:$I$317,2,FALSE)</f>
        <v>4600</v>
      </c>
      <c r="L181" s="38" t="s">
        <v>1</v>
      </c>
      <c r="M181" s="107">
        <f>VLOOKUP(L181,$H$317:$I$317,2,FALSE)</f>
        <v>4600</v>
      </c>
      <c r="N181" s="38" t="s">
        <v>1</v>
      </c>
      <c r="O181" s="107">
        <f>VLOOKUP(N181,$H$317:$I$317,2,FALSE)</f>
        <v>4600</v>
      </c>
      <c r="P181" s="38" t="s">
        <v>1</v>
      </c>
      <c r="Q181" s="107">
        <f>VLOOKUP(P181,$H$317:$I$317,2,FALSE)</f>
        <v>4600</v>
      </c>
      <c r="R181" s="38" t="s">
        <v>1</v>
      </c>
      <c r="S181" s="107">
        <f>VLOOKUP(R181,$H$317:$I$317,2,FALSE)</f>
        <v>4600</v>
      </c>
      <c r="T181" s="38" t="s">
        <v>1</v>
      </c>
      <c r="U181" s="107">
        <f>VLOOKUP(T181,$H$317:$I$317,2,FALSE)</f>
        <v>4600</v>
      </c>
      <c r="V181" s="38" t="s">
        <v>1</v>
      </c>
      <c r="W181" s="107">
        <f>VLOOKUP(V181,$H$317:$I$317,2,FALSE)</f>
        <v>4600</v>
      </c>
      <c r="X181" s="38" t="s">
        <v>1</v>
      </c>
      <c r="Y181" s="107">
        <f>VLOOKUP(X181,$H$317:$I$317,2,FALSE)</f>
        <v>4600</v>
      </c>
      <c r="Z181" s="38" t="s">
        <v>1</v>
      </c>
      <c r="AA181" s="107">
        <f>VLOOKUP(Z181,$H$317:$I$317,2,FALSE)</f>
        <v>4600</v>
      </c>
      <c r="AB181" s="38" t="s">
        <v>1</v>
      </c>
      <c r="AC181" s="107">
        <f>VLOOKUP(AB181,$H$317:$I$317,2,FALSE)</f>
        <v>4600</v>
      </c>
      <c r="AD181" s="51">
        <f>AC181+AA181+Y181+W181+U181+S181+Q181+O181+M181+K181+I181+G181</f>
        <v>55200</v>
      </c>
      <c r="AE181" s="58">
        <f>IF($F181=AE$11,1,0)+IF($H181=AE$11,1,0)+IF($J181=AE$11,1,0)+IF($L181=AE$11,1,0)+IF($N181=AE$11,1,0)+IF($P181=AE$11,1,0)+IF($R181=AE$11,1,0)+IF($T181=AE$11,1,0)+IF($V181=AE$11,1,0)+IF($X181=AE$11,1,0)+IF($Z181=AE$11,1,0)+IF($AB181=AE$11,1,0)</f>
        <v>12</v>
      </c>
      <c r="AF181" s="58">
        <f>IF($F181=AF$11,1,0)+IF($H181=AF$11,1,0)+IF($J181=AF$11,1,0)+IF($L181=AF$11,1,0)+IF($N181=AF$11,1,0)+IF($P181=AF$11,1,0)+IF($R181=AF$11,1,0)+IF($T181=AF$11,1,0)+IF($V181=AF$11,1,0)+IF($X181=AF$11,1,0)+IF($Z181=AF$11,1,0)+IF($AB181=AF$11,1,0)</f>
        <v>0</v>
      </c>
      <c r="AG181" s="58">
        <f>IF($F181=AG$11,1,0)+IF($H181=AG$11,1,0)+IF($J181=AG$11,1,0)+IF($L181=AG$11,1,0)+IF($N181=AG$11,1,0)+IF($P181=AG$11,1,0)+IF($R181=AG$11,1,0)+IF($T181=AG$11,1,0)+IF($V181=AG$11,1,0)+IF($X181=AG$11,1,0)+IF($Z181=AG$11,1,0)+IF($AB181=AG$11,1,0)</f>
        <v>0</v>
      </c>
      <c r="AH181" s="58">
        <f>IF($F181=AH$11,1,0)+IF($H181=AH$11,1,0)+IF($J181=AH$11,1,0)+IF($L181=AH$11,1,0)+IF($N181=AH$11,1,0)+IF($P181=AH$11,1,0)+IF($R181=AH$11,1,0)+IF($T181=AH$11,1,0)+IF($V181=AH$11,1,0)+IF($X181=AH$11,1,0)+IF($Z181=AH$11,1,0)+IF($AB181=AH$11,1,0)</f>
        <v>0</v>
      </c>
      <c r="AI181" s="73">
        <f t="shared" si="5"/>
        <v>0</v>
      </c>
    </row>
    <row r="182" spans="1:35" ht="14" x14ac:dyDescent="0.25">
      <c r="A182" s="50">
        <v>0</v>
      </c>
      <c r="B182" s="211"/>
      <c r="C182" s="211"/>
      <c r="D182" s="215"/>
      <c r="E182" s="215"/>
      <c r="F182" s="212">
        <v>17</v>
      </c>
      <c r="G182" s="213"/>
      <c r="H182" s="212">
        <v>14</v>
      </c>
      <c r="I182" s="213"/>
      <c r="J182" s="212">
        <v>13</v>
      </c>
      <c r="K182" s="213"/>
      <c r="L182" s="212">
        <v>17</v>
      </c>
      <c r="M182" s="213"/>
      <c r="N182" s="212">
        <v>15</v>
      </c>
      <c r="O182" s="213"/>
      <c r="P182" s="212">
        <v>12</v>
      </c>
      <c r="Q182" s="213"/>
      <c r="R182" s="212">
        <v>17</v>
      </c>
      <c r="S182" s="213"/>
      <c r="T182" s="212">
        <v>14</v>
      </c>
      <c r="U182" s="213"/>
      <c r="V182" s="212">
        <v>18</v>
      </c>
      <c r="W182" s="213"/>
      <c r="X182" s="212">
        <v>16</v>
      </c>
      <c r="Y182" s="213"/>
      <c r="Z182" s="212">
        <v>13</v>
      </c>
      <c r="AA182" s="213"/>
      <c r="AB182" s="212">
        <v>18</v>
      </c>
      <c r="AC182" s="213"/>
      <c r="AD182" s="70"/>
      <c r="AE182" s="58"/>
      <c r="AF182" s="58"/>
      <c r="AG182" s="58"/>
      <c r="AH182" s="58"/>
      <c r="AI182" s="73">
        <f t="shared" si="5"/>
        <v>0</v>
      </c>
    </row>
    <row r="183" spans="1:35" ht="14" x14ac:dyDescent="0.25">
      <c r="A183" s="50">
        <v>1</v>
      </c>
      <c r="B183" s="210">
        <v>86</v>
      </c>
      <c r="C183" s="210">
        <v>22</v>
      </c>
      <c r="D183" s="214" t="s">
        <v>121</v>
      </c>
      <c r="E183" s="214" t="s">
        <v>56</v>
      </c>
      <c r="F183" s="38" t="s">
        <v>1</v>
      </c>
      <c r="G183" s="107">
        <f>VLOOKUP(F183,$H$317:$I$317,2,FALSE)</f>
        <v>4600</v>
      </c>
      <c r="H183" s="38" t="s">
        <v>1</v>
      </c>
      <c r="I183" s="107">
        <f>VLOOKUP(H183,$H$317:$I$317,2,FALSE)</f>
        <v>4600</v>
      </c>
      <c r="J183" s="38" t="s">
        <v>1</v>
      </c>
      <c r="K183" s="107">
        <f>VLOOKUP(J183,$H$317:$I$317,2,FALSE)</f>
        <v>4600</v>
      </c>
      <c r="L183" s="38" t="s">
        <v>1</v>
      </c>
      <c r="M183" s="107">
        <f>VLOOKUP(L183,$H$317:$I$317,2,FALSE)</f>
        <v>4600</v>
      </c>
      <c r="N183" s="38" t="s">
        <v>1</v>
      </c>
      <c r="O183" s="107">
        <f>VLOOKUP(N183,$H$317:$I$317,2,FALSE)</f>
        <v>4600</v>
      </c>
      <c r="P183" s="38" t="s">
        <v>1</v>
      </c>
      <c r="Q183" s="107">
        <f>VLOOKUP(P183,$H$317:$I$317,2,FALSE)</f>
        <v>4600</v>
      </c>
      <c r="R183" s="38" t="s">
        <v>1</v>
      </c>
      <c r="S183" s="107">
        <f>VLOOKUP(R183,$H$317:$I$317,2,FALSE)</f>
        <v>4600</v>
      </c>
      <c r="T183" s="38" t="s">
        <v>1</v>
      </c>
      <c r="U183" s="107">
        <f>VLOOKUP(T183,$H$317:$I$317,2,FALSE)</f>
        <v>4600</v>
      </c>
      <c r="V183" s="38" t="s">
        <v>1</v>
      </c>
      <c r="W183" s="107">
        <f>VLOOKUP(V183,$H$317:$I$317,2,FALSE)</f>
        <v>4600</v>
      </c>
      <c r="X183" s="38" t="s">
        <v>1</v>
      </c>
      <c r="Y183" s="107">
        <f>VLOOKUP(X183,$H$317:$I$317,2,FALSE)</f>
        <v>4600</v>
      </c>
      <c r="Z183" s="38" t="s">
        <v>1</v>
      </c>
      <c r="AA183" s="107">
        <f>VLOOKUP(Z183,$H$317:$I$317,2,FALSE)</f>
        <v>4600</v>
      </c>
      <c r="AB183" s="38" t="s">
        <v>1</v>
      </c>
      <c r="AC183" s="107">
        <f>VLOOKUP(AB183,$H$317:$I$317,2,FALSE)</f>
        <v>4600</v>
      </c>
      <c r="AD183" s="51">
        <f>AC183+AA183+Y183+W183+U183+S183+Q183+O183+M183+K183+I183+G183</f>
        <v>55200</v>
      </c>
      <c r="AE183" s="58">
        <f>IF($F183=AE$11,1,0)+IF($H183=AE$11,1,0)+IF($J183=AE$11,1,0)+IF($L183=AE$11,1,0)+IF($N183=AE$11,1,0)+IF($P183=AE$11,1,0)+IF($R183=AE$11,1,0)+IF($T183=AE$11,1,0)+IF($V183=AE$11,1,0)+IF($X183=AE$11,1,0)+IF($Z183=AE$11,1,0)+IF($AB183=AE$11,1,0)</f>
        <v>12</v>
      </c>
      <c r="AF183" s="58">
        <f>IF($F183=AF$11,1,0)+IF($H183=AF$11,1,0)+IF($J183=AF$11,1,0)+IF($L183=AF$11,1,0)+IF($N183=AF$11,1,0)+IF($P183=AF$11,1,0)+IF($R183=AF$11,1,0)+IF($T183=AF$11,1,0)+IF($V183=AF$11,1,0)+IF($X183=AF$11,1,0)+IF($Z183=AF$11,1,0)+IF($AB183=AF$11,1,0)</f>
        <v>0</v>
      </c>
      <c r="AG183" s="58">
        <f>IF($F183=AG$11,1,0)+IF($H183=AG$11,1,0)+IF($J183=AG$11,1,0)+IF($L183=AG$11,1,0)+IF($N183=AG$11,1,0)+IF($P183=AG$11,1,0)+IF($R183=AG$11,1,0)+IF($T183=AG$11,1,0)+IF($V183=AG$11,1,0)+IF($X183=AG$11,1,0)+IF($Z183=AG$11,1,0)+IF($AB183=AG$11,1,0)</f>
        <v>0</v>
      </c>
      <c r="AH183" s="58">
        <f>IF($F183=AH$11,1,0)+IF($H183=AH$11,1,0)+IF($J183=AH$11,1,0)+IF($L183=AH$11,1,0)+IF($N183=AH$11,1,0)+IF($P183=AH$11,1,0)+IF($R183=AH$11,1,0)+IF($T183=AH$11,1,0)+IF($V183=AH$11,1,0)+IF($X183=AH$11,1,0)+IF($Z183=AH$11,1,0)+IF($AB183=AH$11,1,0)</f>
        <v>0</v>
      </c>
      <c r="AI183" s="73">
        <f t="shared" si="5"/>
        <v>0</v>
      </c>
    </row>
    <row r="184" spans="1:35" ht="14" x14ac:dyDescent="0.25">
      <c r="A184" s="50">
        <v>0</v>
      </c>
      <c r="B184" s="211"/>
      <c r="C184" s="211"/>
      <c r="D184" s="215"/>
      <c r="E184" s="215"/>
      <c r="F184" s="212">
        <v>17</v>
      </c>
      <c r="G184" s="213"/>
      <c r="H184" s="212">
        <v>14</v>
      </c>
      <c r="I184" s="213"/>
      <c r="J184" s="212">
        <v>13</v>
      </c>
      <c r="K184" s="213"/>
      <c r="L184" s="212">
        <v>17</v>
      </c>
      <c r="M184" s="213"/>
      <c r="N184" s="212">
        <v>15</v>
      </c>
      <c r="O184" s="213"/>
      <c r="P184" s="212">
        <v>12</v>
      </c>
      <c r="Q184" s="213"/>
      <c r="R184" s="212">
        <v>17</v>
      </c>
      <c r="S184" s="213"/>
      <c r="T184" s="212">
        <v>14</v>
      </c>
      <c r="U184" s="213"/>
      <c r="V184" s="212">
        <v>18</v>
      </c>
      <c r="W184" s="213"/>
      <c r="X184" s="212">
        <v>16</v>
      </c>
      <c r="Y184" s="213"/>
      <c r="Z184" s="212">
        <v>13</v>
      </c>
      <c r="AA184" s="213"/>
      <c r="AB184" s="212">
        <v>18</v>
      </c>
      <c r="AC184" s="213"/>
      <c r="AD184" s="70"/>
      <c r="AE184" s="58"/>
      <c r="AF184" s="58"/>
      <c r="AG184" s="58"/>
      <c r="AH184" s="58"/>
      <c r="AI184" s="73">
        <f t="shared" si="5"/>
        <v>0</v>
      </c>
    </row>
    <row r="185" spans="1:35" ht="14" x14ac:dyDescent="0.25">
      <c r="A185" s="50">
        <v>1</v>
      </c>
      <c r="B185" s="210">
        <v>87</v>
      </c>
      <c r="C185" s="210">
        <v>23</v>
      </c>
      <c r="D185" s="214" t="s">
        <v>121</v>
      </c>
      <c r="E185" s="214" t="s">
        <v>130</v>
      </c>
      <c r="F185" s="38" t="s">
        <v>1</v>
      </c>
      <c r="G185" s="107">
        <f>VLOOKUP(F185,$H$319:$I$320,2,FALSE)</f>
        <v>3700</v>
      </c>
      <c r="H185" s="38" t="s">
        <v>0</v>
      </c>
      <c r="I185" s="107">
        <f>VLOOKUP(H185,$H$319:$I$320,2,FALSE)</f>
        <v>4800</v>
      </c>
      <c r="J185" s="38" t="s">
        <v>1</v>
      </c>
      <c r="K185" s="107">
        <f>VLOOKUP(J185,$H$319:$I$320,2,FALSE)</f>
        <v>3700</v>
      </c>
      <c r="L185" s="38" t="s">
        <v>1</v>
      </c>
      <c r="M185" s="107">
        <f>VLOOKUP(L185,$H$319:$I$320,2,FALSE)</f>
        <v>3700</v>
      </c>
      <c r="N185" s="38" t="s">
        <v>0</v>
      </c>
      <c r="O185" s="107">
        <f>VLOOKUP(N185,$H$319:$I$320,2,FALSE)</f>
        <v>4800</v>
      </c>
      <c r="P185" s="38" t="s">
        <v>1</v>
      </c>
      <c r="Q185" s="107">
        <f>VLOOKUP(P185,$H$319:$I$320,2,FALSE)</f>
        <v>3700</v>
      </c>
      <c r="R185" s="38" t="s">
        <v>1</v>
      </c>
      <c r="S185" s="107">
        <f>VLOOKUP(R185,$H$319:$I$320,2,FALSE)</f>
        <v>3700</v>
      </c>
      <c r="T185" s="38" t="s">
        <v>0</v>
      </c>
      <c r="U185" s="107">
        <f>VLOOKUP(T185,$H$319:$I$320,2,FALSE)</f>
        <v>4800</v>
      </c>
      <c r="V185" s="38" t="s">
        <v>1</v>
      </c>
      <c r="W185" s="107">
        <f>VLOOKUP(V185,$H$319:$I$320,2,FALSE)</f>
        <v>3700</v>
      </c>
      <c r="X185" s="38" t="s">
        <v>1</v>
      </c>
      <c r="Y185" s="107">
        <f>VLOOKUP(X185,$H$319:$I$320,2,FALSE)</f>
        <v>3700</v>
      </c>
      <c r="Z185" s="38" t="s">
        <v>0</v>
      </c>
      <c r="AA185" s="107">
        <f>VLOOKUP(Z185,$H$319:$I$320,2,FALSE)</f>
        <v>4800</v>
      </c>
      <c r="AB185" s="38" t="s">
        <v>1</v>
      </c>
      <c r="AC185" s="107">
        <f>VLOOKUP(AB185,$H$319:$I$320,2,FALSE)</f>
        <v>3700</v>
      </c>
      <c r="AD185" s="51">
        <f>AC185+AA185+Y185+W185+U185+S185+Q185+O185+M185+K185+I185+G185</f>
        <v>48800</v>
      </c>
      <c r="AE185" s="58">
        <f>IF($F185=AE$11,1,0)+IF($H185=AE$11,1,0)+IF($J185=AE$11,1,0)+IF($L185=AE$11,1,0)+IF($N185=AE$11,1,0)+IF($P185=AE$11,1,0)+IF($R185=AE$11,1,0)+IF($T185=AE$11,1,0)+IF($V185=AE$11,1,0)+IF($X185=AE$11,1,0)+IF($Z185=AE$11,1,0)+IF($AB185=AE$11,1,0)</f>
        <v>8</v>
      </c>
      <c r="AF185" s="58">
        <f>IF($F185=AF$11,1,0)+IF($H185=AF$11,1,0)+IF($J185=AF$11,1,0)+IF($L185=AF$11,1,0)+IF($N185=AF$11,1,0)+IF($P185=AF$11,1,0)+IF($R185=AF$11,1,0)+IF($T185=AF$11,1,0)+IF($V185=AF$11,1,0)+IF($X185=AF$11,1,0)+IF($Z185=AF$11,1,0)+IF($AB185=AF$11,1,0)</f>
        <v>4</v>
      </c>
      <c r="AG185" s="58">
        <f>IF($F185=AG$11,1,0)+IF($H185=AG$11,1,0)+IF($J185=AG$11,1,0)+IF($L185=AG$11,1,0)+IF($N185=AG$11,1,0)+IF($P185=AG$11,1,0)+IF($R185=AG$11,1,0)+IF($T185=AG$11,1,0)+IF($V185=AG$11,1,0)+IF($X185=AG$11,1,0)+IF($Z185=AG$11,1,0)+IF($AB185=AG$11,1,0)</f>
        <v>0</v>
      </c>
      <c r="AH185" s="58">
        <f>IF($F185=AH$11,1,0)+IF($H185=AH$11,1,0)+IF($J185=AH$11,1,0)+IF($L185=AH$11,1,0)+IF($N185=AH$11,1,0)+IF($P185=AH$11,1,0)+IF($R185=AH$11,1,0)+IF($T185=AH$11,1,0)+IF($V185=AH$11,1,0)+IF($X185=AH$11,1,0)+IF($Z185=AH$11,1,0)+IF($AB185=AH$11,1,0)</f>
        <v>0</v>
      </c>
      <c r="AI185" s="73">
        <f t="shared" si="5"/>
        <v>0</v>
      </c>
    </row>
    <row r="186" spans="1:35" ht="14" x14ac:dyDescent="0.25">
      <c r="A186" s="50">
        <v>0</v>
      </c>
      <c r="B186" s="211"/>
      <c r="C186" s="211"/>
      <c r="D186" s="215"/>
      <c r="E186" s="215"/>
      <c r="F186" s="212">
        <v>16</v>
      </c>
      <c r="G186" s="213"/>
      <c r="H186" s="212">
        <v>13</v>
      </c>
      <c r="I186" s="213"/>
      <c r="J186" s="212">
        <v>12</v>
      </c>
      <c r="K186" s="213"/>
      <c r="L186" s="212">
        <v>16</v>
      </c>
      <c r="M186" s="213"/>
      <c r="N186" s="212">
        <v>14</v>
      </c>
      <c r="O186" s="213"/>
      <c r="P186" s="212">
        <v>11</v>
      </c>
      <c r="Q186" s="213"/>
      <c r="R186" s="212">
        <v>16</v>
      </c>
      <c r="S186" s="213"/>
      <c r="T186" s="212">
        <v>13</v>
      </c>
      <c r="U186" s="213"/>
      <c r="V186" s="212">
        <v>17</v>
      </c>
      <c r="W186" s="213"/>
      <c r="X186" s="212">
        <v>15</v>
      </c>
      <c r="Y186" s="213"/>
      <c r="Z186" s="212">
        <v>12</v>
      </c>
      <c r="AA186" s="213"/>
      <c r="AB186" s="212">
        <v>17</v>
      </c>
      <c r="AC186" s="213"/>
      <c r="AD186" s="70"/>
      <c r="AE186" s="58"/>
      <c r="AF186" s="58"/>
      <c r="AG186" s="58"/>
      <c r="AH186" s="58"/>
      <c r="AI186" s="73">
        <f t="shared" si="5"/>
        <v>0</v>
      </c>
    </row>
    <row r="187" spans="1:35" ht="14" x14ac:dyDescent="0.25">
      <c r="A187" s="50">
        <v>1</v>
      </c>
      <c r="B187" s="210">
        <v>88</v>
      </c>
      <c r="C187" s="210">
        <v>23</v>
      </c>
      <c r="D187" s="214" t="s">
        <v>121</v>
      </c>
      <c r="E187" s="214" t="s">
        <v>131</v>
      </c>
      <c r="F187" s="38" t="s">
        <v>1</v>
      </c>
      <c r="G187" s="107">
        <f>VLOOKUP(F187,$H$319:$I$320,2,FALSE)</f>
        <v>3700</v>
      </c>
      <c r="H187" s="38" t="s">
        <v>0</v>
      </c>
      <c r="I187" s="107">
        <f>VLOOKUP(H187,$H$319:$I$320,2,FALSE)</f>
        <v>4800</v>
      </c>
      <c r="J187" s="38" t="s">
        <v>1</v>
      </c>
      <c r="K187" s="107">
        <f>VLOOKUP(J187,$H$319:$I$320,2,FALSE)</f>
        <v>3700</v>
      </c>
      <c r="L187" s="38" t="s">
        <v>1</v>
      </c>
      <c r="M187" s="107">
        <f>VLOOKUP(L187,$H$319:$I$320,2,FALSE)</f>
        <v>3700</v>
      </c>
      <c r="N187" s="38" t="s">
        <v>0</v>
      </c>
      <c r="O187" s="107">
        <f>VLOOKUP(N187,$H$319:$I$320,2,FALSE)</f>
        <v>4800</v>
      </c>
      <c r="P187" s="38" t="s">
        <v>1</v>
      </c>
      <c r="Q187" s="107">
        <f>VLOOKUP(P187,$H$319:$I$320,2,FALSE)</f>
        <v>3700</v>
      </c>
      <c r="R187" s="38" t="s">
        <v>1</v>
      </c>
      <c r="S187" s="107">
        <f>VLOOKUP(R187,$H$319:$I$320,2,FALSE)</f>
        <v>3700</v>
      </c>
      <c r="T187" s="38" t="s">
        <v>0</v>
      </c>
      <c r="U187" s="107">
        <f>VLOOKUP(T187,$H$319:$I$320,2,FALSE)</f>
        <v>4800</v>
      </c>
      <c r="V187" s="38" t="s">
        <v>1</v>
      </c>
      <c r="W187" s="107">
        <f>VLOOKUP(V187,$H$319:$I$320,2,FALSE)</f>
        <v>3700</v>
      </c>
      <c r="X187" s="38" t="s">
        <v>1</v>
      </c>
      <c r="Y187" s="107">
        <f>VLOOKUP(X187,$H$319:$I$320,2,FALSE)</f>
        <v>3700</v>
      </c>
      <c r="Z187" s="38" t="s">
        <v>0</v>
      </c>
      <c r="AA187" s="107">
        <f>VLOOKUP(Z187,$H$319:$I$320,2,FALSE)</f>
        <v>4800</v>
      </c>
      <c r="AB187" s="38" t="s">
        <v>1</v>
      </c>
      <c r="AC187" s="107">
        <f>VLOOKUP(AB187,$H$319:$I$320,2,FALSE)</f>
        <v>3700</v>
      </c>
      <c r="AD187" s="51">
        <f>AC187+AA187+Y187+W187+U187+S187+Q187+O187+M187+K187+I187+G187</f>
        <v>48800</v>
      </c>
      <c r="AE187" s="58">
        <f>IF($F187=AE$11,1,0)+IF($H187=AE$11,1,0)+IF($J187=AE$11,1,0)+IF($L187=AE$11,1,0)+IF($N187=AE$11,1,0)+IF($P187=AE$11,1,0)+IF($R187=AE$11,1,0)+IF($T187=AE$11,1,0)+IF($V187=AE$11,1,0)+IF($X187=AE$11,1,0)+IF($Z187=AE$11,1,0)+IF($AB187=AE$11,1,0)</f>
        <v>8</v>
      </c>
      <c r="AF187" s="58">
        <f>IF($F187=AF$11,1,0)+IF($H187=AF$11,1,0)+IF($J187=AF$11,1,0)+IF($L187=AF$11,1,0)+IF($N187=AF$11,1,0)+IF($P187=AF$11,1,0)+IF($R187=AF$11,1,0)+IF($T187=AF$11,1,0)+IF($V187=AF$11,1,0)+IF($X187=AF$11,1,0)+IF($Z187=AF$11,1,0)+IF($AB187=AF$11,1,0)</f>
        <v>4</v>
      </c>
      <c r="AG187" s="58">
        <f>IF($F187=AG$11,1,0)+IF($H187=AG$11,1,0)+IF($J187=AG$11,1,0)+IF($L187=AG$11,1,0)+IF($N187=AG$11,1,0)+IF($P187=AG$11,1,0)+IF($R187=AG$11,1,0)+IF($T187=AG$11,1,0)+IF($V187=AG$11,1,0)+IF($X187=AG$11,1,0)+IF($Z187=AG$11,1,0)+IF($AB187=AG$11,1,0)</f>
        <v>0</v>
      </c>
      <c r="AH187" s="58">
        <f>IF($F187=AH$11,1,0)+IF($H187=AH$11,1,0)+IF($J187=AH$11,1,0)+IF($L187=AH$11,1,0)+IF($N187=AH$11,1,0)+IF($P187=AH$11,1,0)+IF($R187=AH$11,1,0)+IF($T187=AH$11,1,0)+IF($V187=AH$11,1,0)+IF($X187=AH$11,1,0)+IF($Z187=AH$11,1,0)+IF($AB187=AH$11,1,0)</f>
        <v>0</v>
      </c>
      <c r="AI187" s="73">
        <f t="shared" si="5"/>
        <v>0</v>
      </c>
    </row>
    <row r="188" spans="1:35" ht="14" x14ac:dyDescent="0.25">
      <c r="A188" s="50">
        <v>0</v>
      </c>
      <c r="B188" s="211"/>
      <c r="C188" s="211"/>
      <c r="D188" s="215"/>
      <c r="E188" s="215"/>
      <c r="F188" s="212">
        <v>16</v>
      </c>
      <c r="G188" s="213"/>
      <c r="H188" s="212">
        <v>13</v>
      </c>
      <c r="I188" s="213"/>
      <c r="J188" s="212">
        <v>12</v>
      </c>
      <c r="K188" s="213"/>
      <c r="L188" s="212">
        <v>16</v>
      </c>
      <c r="M188" s="213"/>
      <c r="N188" s="212">
        <v>14</v>
      </c>
      <c r="O188" s="213"/>
      <c r="P188" s="212">
        <v>11</v>
      </c>
      <c r="Q188" s="213"/>
      <c r="R188" s="212">
        <v>16</v>
      </c>
      <c r="S188" s="213"/>
      <c r="T188" s="212">
        <v>13</v>
      </c>
      <c r="U188" s="213"/>
      <c r="V188" s="212">
        <v>17</v>
      </c>
      <c r="W188" s="213"/>
      <c r="X188" s="212">
        <v>15</v>
      </c>
      <c r="Y188" s="213"/>
      <c r="Z188" s="212">
        <v>12</v>
      </c>
      <c r="AA188" s="213"/>
      <c r="AB188" s="212">
        <v>17</v>
      </c>
      <c r="AC188" s="213"/>
      <c r="AD188" s="70"/>
      <c r="AE188" s="58"/>
      <c r="AF188" s="58"/>
      <c r="AG188" s="58"/>
      <c r="AH188" s="58"/>
      <c r="AI188" s="73">
        <f t="shared" si="5"/>
        <v>0</v>
      </c>
    </row>
    <row r="189" spans="1:35" ht="28" x14ac:dyDescent="0.25">
      <c r="A189" s="50">
        <v>1</v>
      </c>
      <c r="B189" s="210">
        <v>89</v>
      </c>
      <c r="C189" s="210">
        <v>24</v>
      </c>
      <c r="D189" s="214" t="s">
        <v>121</v>
      </c>
      <c r="E189" s="214" t="s">
        <v>28</v>
      </c>
      <c r="F189" s="38" t="s">
        <v>1</v>
      </c>
      <c r="G189" s="107">
        <f>VLOOKUP(F189,$H$321:$I$325,2,FALSE)</f>
        <v>2300</v>
      </c>
      <c r="H189" s="42" t="s">
        <v>148</v>
      </c>
      <c r="I189" s="107">
        <f>VLOOKUP(H189,$H$321:$I$325,2,FALSE)</f>
        <v>0</v>
      </c>
      <c r="J189" s="38" t="s">
        <v>1</v>
      </c>
      <c r="K189" s="107">
        <f>VLOOKUP(J189,$H$321:$I$325,2,FALSE)</f>
        <v>2300</v>
      </c>
      <c r="L189" s="38" t="s">
        <v>1</v>
      </c>
      <c r="M189" s="107">
        <f>VLOOKUP(L189,$H$321:$I$325,2,FALSE)</f>
        <v>2300</v>
      </c>
      <c r="N189" s="38" t="s">
        <v>0</v>
      </c>
      <c r="O189" s="107">
        <f>VLOOKUP(N189,$H$321:$I$325,2,FALSE)</f>
        <v>3600</v>
      </c>
      <c r="P189" s="38" t="s">
        <v>1</v>
      </c>
      <c r="Q189" s="107">
        <f>VLOOKUP(P189,$H$321:$I$325,2,FALSE)</f>
        <v>2300</v>
      </c>
      <c r="R189" s="38" t="s">
        <v>1</v>
      </c>
      <c r="S189" s="107">
        <f>VLOOKUP(R189,$H$321:$I$325,2,FALSE)</f>
        <v>2300</v>
      </c>
      <c r="T189" s="38" t="s">
        <v>0</v>
      </c>
      <c r="U189" s="107">
        <f>VLOOKUP(T189,$H$321:$I$325,2,FALSE)</f>
        <v>3600</v>
      </c>
      <c r="V189" s="38" t="s">
        <v>1</v>
      </c>
      <c r="W189" s="107">
        <f>VLOOKUP(V189,$H$321:$I$325,2,FALSE)</f>
        <v>2300</v>
      </c>
      <c r="X189" s="38" t="s">
        <v>1</v>
      </c>
      <c r="Y189" s="107">
        <f>VLOOKUP(X189,$H$321:$I$325,2,FALSE)</f>
        <v>2300</v>
      </c>
      <c r="Z189" s="38" t="s">
        <v>0</v>
      </c>
      <c r="AA189" s="107">
        <f>VLOOKUP(Z189,$H$321:$I$325,2,FALSE)</f>
        <v>3600</v>
      </c>
      <c r="AB189" s="38" t="s">
        <v>1</v>
      </c>
      <c r="AC189" s="107">
        <f>VLOOKUP(AB189,$H$321:$I$325,2,FALSE)</f>
        <v>2300</v>
      </c>
      <c r="AD189" s="51">
        <f>AC189+AA189+Y189+W189+U189+S189+Q189+O189+M189+K189+I189+G189</f>
        <v>29200</v>
      </c>
      <c r="AE189" s="58">
        <f>IF($F189=AE$11,1,0)+IF($H189=AE$11,1,0)+IF($J189=AE$11,1,0)+IF($L189=AE$11,1,0)+IF($N189=AE$11,1,0)+IF($P189=AE$11,1,0)+IF($R189=AE$11,1,0)+IF($T189=AE$11,1,0)+IF($V189=AE$11,1,0)+IF($X189=AE$11,1,0)+IF($Z189=AE$11,1,0)+IF($AB189=AE$11,1,0)</f>
        <v>8</v>
      </c>
      <c r="AF189" s="58">
        <f>IF($F189=AF$11,1,0)+IF($H189=AF$11,1,0)+IF($J189=AF$11,1,0)+IF($L189=AF$11,1,0)+IF($N189=AF$11,1,0)+IF($P189=AF$11,1,0)+IF($R189=AF$11,1,0)+IF($T189=AF$11,1,0)+IF($V189=AF$11,1,0)+IF($X189=AF$11,1,0)+IF($Z189=AF$11,1,0)+IF($AB189=AF$11,1,0)</f>
        <v>3</v>
      </c>
      <c r="AG189" s="58">
        <f>IF($F189=AG$11,1,0)+IF($H189=AG$11,1,0)+IF($J189=AG$11,1,0)+IF($L189=AG$11,1,0)+IF($N189=AG$11,1,0)+IF($P189=AG$11,1,0)+IF($R189=AG$11,1,0)+IF($T189=AG$11,1,0)+IF($V189=AG$11,1,0)+IF($X189=AG$11,1,0)+IF($Z189=AG$11,1,0)+IF($AB189=AG$11,1,0)</f>
        <v>0</v>
      </c>
      <c r="AH189" s="58">
        <f>IF($F189=AH$11,1,0)+IF($H189=AH$11,1,0)+IF($J189=AH$11,1,0)+IF($L189=AH$11,1,0)+IF($N189=AH$11,1,0)+IF($P189=AH$11,1,0)+IF($R189=AH$11,1,0)+IF($T189=AH$11,1,0)+IF($V189=AH$11,1,0)+IF($X189=AH$11,1,0)+IF($Z189=AH$11,1,0)+IF($AB189=AH$11,1,0)</f>
        <v>0</v>
      </c>
      <c r="AI189" s="73">
        <f t="shared" si="5"/>
        <v>1</v>
      </c>
    </row>
    <row r="190" spans="1:35" ht="14" x14ac:dyDescent="0.25">
      <c r="A190" s="50">
        <v>0</v>
      </c>
      <c r="B190" s="211"/>
      <c r="C190" s="211"/>
      <c r="D190" s="215"/>
      <c r="E190" s="215"/>
      <c r="F190" s="212">
        <v>18</v>
      </c>
      <c r="G190" s="213"/>
      <c r="H190" s="212">
        <v>15</v>
      </c>
      <c r="I190" s="213"/>
      <c r="J190" s="212">
        <v>14</v>
      </c>
      <c r="K190" s="213"/>
      <c r="L190" s="212">
        <v>18</v>
      </c>
      <c r="M190" s="213"/>
      <c r="N190" s="212">
        <v>16</v>
      </c>
      <c r="O190" s="213"/>
      <c r="P190" s="212">
        <v>13</v>
      </c>
      <c r="Q190" s="213"/>
      <c r="R190" s="212">
        <v>18</v>
      </c>
      <c r="S190" s="213"/>
      <c r="T190" s="212">
        <v>15</v>
      </c>
      <c r="U190" s="213"/>
      <c r="V190" s="212">
        <v>19</v>
      </c>
      <c r="W190" s="213"/>
      <c r="X190" s="212">
        <v>17</v>
      </c>
      <c r="Y190" s="213"/>
      <c r="Z190" s="212">
        <v>14</v>
      </c>
      <c r="AA190" s="213"/>
      <c r="AB190" s="212">
        <v>19</v>
      </c>
      <c r="AC190" s="213"/>
      <c r="AD190" s="70"/>
      <c r="AE190" s="58"/>
      <c r="AF190" s="58"/>
      <c r="AG190" s="58"/>
      <c r="AH190" s="58"/>
      <c r="AI190" s="73">
        <f t="shared" si="5"/>
        <v>0</v>
      </c>
    </row>
    <row r="191" spans="1:35" ht="14" x14ac:dyDescent="0.25">
      <c r="A191" s="50">
        <v>1</v>
      </c>
      <c r="B191" s="210">
        <v>90</v>
      </c>
      <c r="C191" s="210">
        <v>25</v>
      </c>
      <c r="D191" s="214" t="s">
        <v>126</v>
      </c>
      <c r="E191" s="214" t="s">
        <v>54</v>
      </c>
      <c r="F191" s="38" t="s">
        <v>1</v>
      </c>
      <c r="G191" s="107">
        <f>VLOOKUP(F191,$H$326:$I$330,2,FALSE)</f>
        <v>9200</v>
      </c>
      <c r="H191" s="38" t="s">
        <v>0</v>
      </c>
      <c r="I191" s="107">
        <f>VLOOKUP(H191,$H$326:$I$330,2,FALSE)</f>
        <v>16500</v>
      </c>
      <c r="J191" s="38" t="s">
        <v>1</v>
      </c>
      <c r="K191" s="107">
        <f>VLOOKUP(J191,$H$326:$I$330,2,FALSE)</f>
        <v>9200</v>
      </c>
      <c r="L191" s="38" t="s">
        <v>1</v>
      </c>
      <c r="M191" s="107">
        <f>VLOOKUP(L191,$H$326:$I$330,2,FALSE)</f>
        <v>9200</v>
      </c>
      <c r="N191" s="38" t="s">
        <v>0</v>
      </c>
      <c r="O191" s="107">
        <f>VLOOKUP(N191,$H$326:$I$330,2,FALSE)</f>
        <v>16500</v>
      </c>
      <c r="P191" s="38" t="s">
        <v>1</v>
      </c>
      <c r="Q191" s="107">
        <f>VLOOKUP(P191,$H$326:$I$330,2,FALSE)</f>
        <v>9200</v>
      </c>
      <c r="R191" s="38" t="s">
        <v>1</v>
      </c>
      <c r="S191" s="107">
        <f>VLOOKUP(R191,$H$326:$I$330,2,FALSE)</f>
        <v>9200</v>
      </c>
      <c r="T191" s="38" t="s">
        <v>0</v>
      </c>
      <c r="U191" s="107">
        <f>VLOOKUP(T191,$H$326:$I$330,2,FALSE)</f>
        <v>16500</v>
      </c>
      <c r="V191" s="38" t="s">
        <v>1</v>
      </c>
      <c r="W191" s="107">
        <f>VLOOKUP(V191,$H$326:$I$330,2,FALSE)</f>
        <v>9200</v>
      </c>
      <c r="X191" s="38" t="s">
        <v>1</v>
      </c>
      <c r="Y191" s="107">
        <f>VLOOKUP(X191,$H$326:$I$330,2,FALSE)</f>
        <v>9200</v>
      </c>
      <c r="Z191" s="38" t="s">
        <v>0</v>
      </c>
      <c r="AA191" s="107">
        <f>VLOOKUP(Z191,$H$326:$I$330,2,FALSE)</f>
        <v>16500</v>
      </c>
      <c r="AB191" s="38" t="s">
        <v>1</v>
      </c>
      <c r="AC191" s="107">
        <f>VLOOKUP(AB191,$H$326:$I$330,2,FALSE)</f>
        <v>9200</v>
      </c>
      <c r="AD191" s="51">
        <f>AC191+AA191+Y191+W191+U191+S191+Q191+O191+M191+K191+I191+G191</f>
        <v>139600</v>
      </c>
      <c r="AE191" s="58">
        <f>IF($F191=AE$11,1,0)+IF($H191=AE$11,1,0)+IF($J191=AE$11,1,0)+IF($L191=AE$11,1,0)+IF($N191=AE$11,1,0)+IF($P191=AE$11,1,0)+IF($R191=AE$11,1,0)+IF($T191=AE$11,1,0)+IF($V191=AE$11,1,0)+IF($X191=AE$11,1,0)+IF($Z191=AE$11,1,0)+IF($AB191=AE$11,1,0)</f>
        <v>8</v>
      </c>
      <c r="AF191" s="58">
        <f>IF($F191=AF$11,1,0)+IF($H191=AF$11,1,0)+IF($J191=AF$11,1,0)+IF($L191=AF$11,1,0)+IF($N191=AF$11,1,0)+IF($P191=AF$11,1,0)+IF($R191=AF$11,1,0)+IF($T191=AF$11,1,0)+IF($V191=AF$11,1,0)+IF($X191=AF$11,1,0)+IF($Z191=AF$11,1,0)+IF($AB191=AF$11,1,0)</f>
        <v>4</v>
      </c>
      <c r="AG191" s="58">
        <f>IF($F191=AG$11,1,0)+IF($H191=AG$11,1,0)+IF($J191=AG$11,1,0)+IF($L191=AG$11,1,0)+IF($N191=AG$11,1,0)+IF($P191=AG$11,1,0)+IF($R191=AG$11,1,0)+IF($T191=AG$11,1,0)+IF($V191=AG$11,1,0)+IF($X191=AG$11,1,0)+IF($Z191=AG$11,1,0)+IF($AB191=AG$11,1,0)</f>
        <v>0</v>
      </c>
      <c r="AH191" s="58">
        <f>IF($F191=AH$11,1,0)+IF($H191=AH$11,1,0)+IF($J191=AH$11,1,0)+IF($L191=AH$11,1,0)+IF($N191=AH$11,1,0)+IF($P191=AH$11,1,0)+IF($R191=AH$11,1,0)+IF($T191=AH$11,1,0)+IF($V191=AH$11,1,0)+IF($X191=AH$11,1,0)+IF($Z191=AH$11,1,0)+IF($AB191=AH$11,1,0)</f>
        <v>0</v>
      </c>
      <c r="AI191" s="73">
        <f t="shared" si="5"/>
        <v>0</v>
      </c>
    </row>
    <row r="192" spans="1:35" ht="14" x14ac:dyDescent="0.25">
      <c r="A192" s="50">
        <v>0</v>
      </c>
      <c r="B192" s="211"/>
      <c r="C192" s="211"/>
      <c r="D192" s="215"/>
      <c r="E192" s="215"/>
      <c r="F192" s="212">
        <v>16</v>
      </c>
      <c r="G192" s="213"/>
      <c r="H192" s="212">
        <v>13</v>
      </c>
      <c r="I192" s="213"/>
      <c r="J192" s="212">
        <v>12</v>
      </c>
      <c r="K192" s="213"/>
      <c r="L192" s="212">
        <v>16</v>
      </c>
      <c r="M192" s="213"/>
      <c r="N192" s="212">
        <v>14</v>
      </c>
      <c r="O192" s="213"/>
      <c r="P192" s="212">
        <v>11</v>
      </c>
      <c r="Q192" s="213"/>
      <c r="R192" s="212">
        <v>16</v>
      </c>
      <c r="S192" s="213"/>
      <c r="T192" s="212">
        <v>13</v>
      </c>
      <c r="U192" s="213"/>
      <c r="V192" s="212">
        <v>17</v>
      </c>
      <c r="W192" s="213"/>
      <c r="X192" s="212">
        <v>15</v>
      </c>
      <c r="Y192" s="213"/>
      <c r="Z192" s="212">
        <v>12</v>
      </c>
      <c r="AA192" s="213"/>
      <c r="AB192" s="212">
        <v>17</v>
      </c>
      <c r="AC192" s="213"/>
      <c r="AD192" s="70"/>
      <c r="AE192" s="58"/>
      <c r="AF192" s="58"/>
      <c r="AG192" s="58"/>
      <c r="AH192" s="58"/>
      <c r="AI192" s="73">
        <f t="shared" si="5"/>
        <v>0</v>
      </c>
    </row>
    <row r="193" spans="1:35" ht="14" x14ac:dyDescent="0.25">
      <c r="A193" s="50">
        <v>1</v>
      </c>
      <c r="B193" s="210">
        <v>91</v>
      </c>
      <c r="C193" s="210">
        <v>26</v>
      </c>
      <c r="D193" s="214" t="s">
        <v>126</v>
      </c>
      <c r="E193" s="214" t="s">
        <v>93</v>
      </c>
      <c r="F193" s="38" t="s">
        <v>1</v>
      </c>
      <c r="G193" s="107">
        <f>VLOOKUP(F193,$H$331:$I$335,2,FALSE)</f>
        <v>400</v>
      </c>
      <c r="H193" s="38" t="s">
        <v>0</v>
      </c>
      <c r="I193" s="107">
        <f>VLOOKUP(H193,$H$331:$I$335,2,FALSE)</f>
        <v>670</v>
      </c>
      <c r="J193" s="38" t="s">
        <v>1</v>
      </c>
      <c r="K193" s="107">
        <f>VLOOKUP(J193,$H$331:$I$335,2,FALSE)</f>
        <v>400</v>
      </c>
      <c r="L193" s="38" t="s">
        <v>1</v>
      </c>
      <c r="M193" s="107">
        <f>VLOOKUP(L193,$H$331:$I$335,2,FALSE)</f>
        <v>400</v>
      </c>
      <c r="N193" s="38" t="s">
        <v>0</v>
      </c>
      <c r="O193" s="107">
        <f>VLOOKUP(N193,$H$331:$I$335,2,FALSE)</f>
        <v>670</v>
      </c>
      <c r="P193" s="38" t="s">
        <v>1</v>
      </c>
      <c r="Q193" s="107">
        <f>VLOOKUP(P193,$H$331:$I$335,2,FALSE)</f>
        <v>400</v>
      </c>
      <c r="R193" s="38" t="s">
        <v>1</v>
      </c>
      <c r="S193" s="107">
        <f>VLOOKUP(R193,$H$331:$I$335,2,FALSE)</f>
        <v>400</v>
      </c>
      <c r="T193" s="38" t="s">
        <v>0</v>
      </c>
      <c r="U193" s="107">
        <f>VLOOKUP(T193,$H$331:$I$335,2,FALSE)</f>
        <v>670</v>
      </c>
      <c r="V193" s="38" t="s">
        <v>1</v>
      </c>
      <c r="W193" s="107">
        <f>VLOOKUP(V193,$H$331:$I$335,2,FALSE)</f>
        <v>400</v>
      </c>
      <c r="X193" s="38" t="s">
        <v>1</v>
      </c>
      <c r="Y193" s="107">
        <f>VLOOKUP(X193,$H$331:$I$335,2,FALSE)</f>
        <v>400</v>
      </c>
      <c r="Z193" s="38" t="s">
        <v>0</v>
      </c>
      <c r="AA193" s="107">
        <f>VLOOKUP(Z193,$H$331:$I$335,2,FALSE)</f>
        <v>670</v>
      </c>
      <c r="AB193" s="38" t="s">
        <v>1</v>
      </c>
      <c r="AC193" s="107">
        <f>VLOOKUP(AB193,$H$331:$I$335,2,FALSE)</f>
        <v>400</v>
      </c>
      <c r="AD193" s="51">
        <f>AC193+AA193+Y193+W193+U193+S193+Q193+O193+M193+K193+I193+G193</f>
        <v>5880</v>
      </c>
      <c r="AE193" s="58">
        <f>IF($F193=AE$11,1,0)+IF($H193=AE$11,1,0)+IF($J193=AE$11,1,0)+IF($L193=AE$11,1,0)+IF($N193=AE$11,1,0)+IF($P193=AE$11,1,0)+IF($R193=AE$11,1,0)+IF($T193=AE$11,1,0)+IF($V193=AE$11,1,0)+IF($X193=AE$11,1,0)+IF($Z193=AE$11,1,0)+IF($AB193=AE$11,1,0)</f>
        <v>8</v>
      </c>
      <c r="AF193" s="58">
        <f>IF($F193=AF$11,1,0)+IF($H193=AF$11,1,0)+IF($J193=AF$11,1,0)+IF($L193=AF$11,1,0)+IF($N193=AF$11,1,0)+IF($P193=AF$11,1,0)+IF($R193=AF$11,1,0)+IF($T193=AF$11,1,0)+IF($V193=AF$11,1,0)+IF($X193=AF$11,1,0)+IF($Z193=AF$11,1,0)+IF($AB193=AF$11,1,0)</f>
        <v>4</v>
      </c>
      <c r="AG193" s="58">
        <f>IF($F193=AG$11,1,0)+IF($H193=AG$11,1,0)+IF($J193=AG$11,1,0)+IF($L193=AG$11,1,0)+IF($N193=AG$11,1,0)+IF($P193=AG$11,1,0)+IF($R193=AG$11,1,0)+IF($T193=AG$11,1,0)+IF($V193=AG$11,1,0)+IF($X193=AG$11,1,0)+IF($Z193=AG$11,1,0)+IF($AB193=AG$11,1,0)</f>
        <v>0</v>
      </c>
      <c r="AH193" s="58">
        <f>IF($F193=AH$11,1,0)+IF($H193=AH$11,1,0)+IF($J193=AH$11,1,0)+IF($L193=AH$11,1,0)+IF($N193=AH$11,1,0)+IF($P193=AH$11,1,0)+IF($R193=AH$11,1,0)+IF($T193=AH$11,1,0)+IF($V193=AH$11,1,0)+IF($X193=AH$11,1,0)+IF($Z193=AH$11,1,0)+IF($AB193=AH$11,1,0)</f>
        <v>0</v>
      </c>
      <c r="AI193" s="73">
        <f t="shared" si="5"/>
        <v>0</v>
      </c>
    </row>
    <row r="194" spans="1:35" ht="14" x14ac:dyDescent="0.25">
      <c r="A194" s="50">
        <v>0</v>
      </c>
      <c r="B194" s="211"/>
      <c r="C194" s="211"/>
      <c r="D194" s="215"/>
      <c r="E194" s="215"/>
      <c r="F194" s="212">
        <v>18</v>
      </c>
      <c r="G194" s="213"/>
      <c r="H194" s="212">
        <v>15</v>
      </c>
      <c r="I194" s="213"/>
      <c r="J194" s="212">
        <v>14</v>
      </c>
      <c r="K194" s="213"/>
      <c r="L194" s="212">
        <v>18</v>
      </c>
      <c r="M194" s="213"/>
      <c r="N194" s="212">
        <v>16</v>
      </c>
      <c r="O194" s="213"/>
      <c r="P194" s="212">
        <v>13</v>
      </c>
      <c r="Q194" s="213"/>
      <c r="R194" s="212">
        <v>18</v>
      </c>
      <c r="S194" s="213"/>
      <c r="T194" s="212">
        <v>15</v>
      </c>
      <c r="U194" s="213"/>
      <c r="V194" s="212">
        <v>19</v>
      </c>
      <c r="W194" s="213"/>
      <c r="X194" s="212">
        <v>17</v>
      </c>
      <c r="Y194" s="213"/>
      <c r="Z194" s="212">
        <v>14</v>
      </c>
      <c r="AA194" s="213"/>
      <c r="AB194" s="212">
        <v>19</v>
      </c>
      <c r="AC194" s="213"/>
      <c r="AD194" s="70"/>
      <c r="AE194" s="58"/>
      <c r="AF194" s="58"/>
      <c r="AG194" s="58"/>
      <c r="AH194" s="58"/>
      <c r="AI194" s="73">
        <f t="shared" si="5"/>
        <v>0</v>
      </c>
    </row>
    <row r="195" spans="1:35" ht="14" x14ac:dyDescent="0.25">
      <c r="A195" s="50">
        <v>1</v>
      </c>
      <c r="B195" s="210">
        <v>92</v>
      </c>
      <c r="C195" s="210">
        <v>27</v>
      </c>
      <c r="D195" s="214" t="s">
        <v>126</v>
      </c>
      <c r="E195" s="214" t="s">
        <v>51</v>
      </c>
      <c r="F195" s="38" t="s">
        <v>1</v>
      </c>
      <c r="G195" s="107">
        <f>VLOOKUP(F195,$H$336:$I$339,2,FALSE)</f>
        <v>400</v>
      </c>
      <c r="H195" s="38" t="s">
        <v>1</v>
      </c>
      <c r="I195" s="107">
        <f>VLOOKUP(H195,$H$336:$I$339,2,FALSE)</f>
        <v>400</v>
      </c>
      <c r="J195" s="38" t="s">
        <v>1</v>
      </c>
      <c r="K195" s="107">
        <f>VLOOKUP(J195,$H$336:$I$339,2,FALSE)</f>
        <v>400</v>
      </c>
      <c r="L195" s="38" t="s">
        <v>1</v>
      </c>
      <c r="M195" s="107">
        <f>VLOOKUP(L195,$H$336:$I$339,2,FALSE)</f>
        <v>400</v>
      </c>
      <c r="N195" s="38" t="s">
        <v>1</v>
      </c>
      <c r="O195" s="107">
        <f>VLOOKUP(N195,$H$336:$I$339,2,FALSE)</f>
        <v>400</v>
      </c>
      <c r="P195" s="38" t="s">
        <v>1</v>
      </c>
      <c r="Q195" s="107">
        <f>VLOOKUP(P195,$H$336:$I$339,2,FALSE)</f>
        <v>400</v>
      </c>
      <c r="R195" s="38" t="s">
        <v>1</v>
      </c>
      <c r="S195" s="107">
        <f>VLOOKUP(R195,$H$336:$I$339,2,FALSE)</f>
        <v>400</v>
      </c>
      <c r="T195" s="38" t="s">
        <v>1</v>
      </c>
      <c r="U195" s="107">
        <f>VLOOKUP(T195,$H$336:$I$339,2,FALSE)</f>
        <v>400</v>
      </c>
      <c r="V195" s="38" t="s">
        <v>1</v>
      </c>
      <c r="W195" s="107">
        <f>VLOOKUP(V195,$H$336:$I$339,2,FALSE)</f>
        <v>400</v>
      </c>
      <c r="X195" s="38" t="s">
        <v>1</v>
      </c>
      <c r="Y195" s="107">
        <f>VLOOKUP(X195,$H$336:$I$339,2,FALSE)</f>
        <v>400</v>
      </c>
      <c r="Z195" s="38" t="s">
        <v>1</v>
      </c>
      <c r="AA195" s="107">
        <f>VLOOKUP(Z195,$H$336:$I$339,2,FALSE)</f>
        <v>400</v>
      </c>
      <c r="AB195" s="38" t="s">
        <v>1</v>
      </c>
      <c r="AC195" s="107">
        <f>VLOOKUP(AB195,$H$336:$I$339,2,FALSE)</f>
        <v>400</v>
      </c>
      <c r="AD195" s="51">
        <f>AC195+AA195+Y195+W195+U195+S195+Q195+O195+M195+K195+I195+G195</f>
        <v>4800</v>
      </c>
      <c r="AE195" s="58">
        <f>IF($F195=AE$11,1,0)+IF($H195=AE$11,1,0)+IF($J195=AE$11,1,0)+IF($L195=AE$11,1,0)+IF($N195=AE$11,1,0)+IF($P195=AE$11,1,0)+IF($R195=AE$11,1,0)+IF($T195=AE$11,1,0)+IF($V195=AE$11,1,0)+IF($X195=AE$11,1,0)+IF($Z195=AE$11,1,0)+IF($AB195=AE$11,1,0)</f>
        <v>12</v>
      </c>
      <c r="AF195" s="58">
        <f>IF($F195=AF$11,1,0)+IF($H195=AF$11,1,0)+IF($J195=AF$11,1,0)+IF($L195=AF$11,1,0)+IF($N195=AF$11,1,0)+IF($P195=AF$11,1,0)+IF($R195=AF$11,1,0)+IF($T195=AF$11,1,0)+IF($V195=AF$11,1,0)+IF($X195=AF$11,1,0)+IF($Z195=AF$11,1,0)+IF($AB195=AF$11,1,0)</f>
        <v>0</v>
      </c>
      <c r="AG195" s="58">
        <f>IF($F195=AG$11,1,0)+IF($H195=AG$11,1,0)+IF($J195=AG$11,1,0)+IF($L195=AG$11,1,0)+IF($N195=AG$11,1,0)+IF($P195=AG$11,1,0)+IF($R195=AG$11,1,0)+IF($T195=AG$11,1,0)+IF($V195=AG$11,1,0)+IF($X195=AG$11,1,0)+IF($Z195=AG$11,1,0)+IF($AB195=AG$11,1,0)</f>
        <v>0</v>
      </c>
      <c r="AH195" s="58">
        <f>IF($F195=AH$11,1,0)+IF($H195=AH$11,1,0)+IF($J195=AH$11,1,0)+IF($L195=AH$11,1,0)+IF($N195=AH$11,1,0)+IF($P195=AH$11,1,0)+IF($R195=AH$11,1,0)+IF($T195=AH$11,1,0)+IF($V195=AH$11,1,0)+IF($X195=AH$11,1,0)+IF($Z195=AH$11,1,0)+IF($AB195=AH$11,1,0)</f>
        <v>0</v>
      </c>
      <c r="AI195" s="73">
        <f t="shared" si="5"/>
        <v>0</v>
      </c>
    </row>
    <row r="196" spans="1:35" ht="14" x14ac:dyDescent="0.25">
      <c r="A196" s="50">
        <v>0</v>
      </c>
      <c r="B196" s="211"/>
      <c r="C196" s="211"/>
      <c r="D196" s="215"/>
      <c r="E196" s="215"/>
      <c r="F196" s="212">
        <v>18</v>
      </c>
      <c r="G196" s="213"/>
      <c r="H196" s="212">
        <v>15</v>
      </c>
      <c r="I196" s="213"/>
      <c r="J196" s="212">
        <v>14</v>
      </c>
      <c r="K196" s="213"/>
      <c r="L196" s="212">
        <v>18</v>
      </c>
      <c r="M196" s="213"/>
      <c r="N196" s="212">
        <v>16</v>
      </c>
      <c r="O196" s="213"/>
      <c r="P196" s="212">
        <v>13</v>
      </c>
      <c r="Q196" s="213"/>
      <c r="R196" s="212">
        <v>18</v>
      </c>
      <c r="S196" s="213"/>
      <c r="T196" s="212">
        <v>15</v>
      </c>
      <c r="U196" s="213"/>
      <c r="V196" s="212">
        <v>19</v>
      </c>
      <c r="W196" s="213"/>
      <c r="X196" s="212">
        <v>17</v>
      </c>
      <c r="Y196" s="213"/>
      <c r="Z196" s="212">
        <v>14</v>
      </c>
      <c r="AA196" s="213"/>
      <c r="AB196" s="212">
        <v>19</v>
      </c>
      <c r="AC196" s="213"/>
      <c r="AD196" s="70"/>
      <c r="AE196" s="58"/>
      <c r="AF196" s="58"/>
      <c r="AG196" s="58"/>
      <c r="AH196" s="58"/>
      <c r="AI196" s="73">
        <f t="shared" si="5"/>
        <v>0</v>
      </c>
    </row>
    <row r="197" spans="1:35" ht="28" x14ac:dyDescent="0.25">
      <c r="A197" s="50">
        <v>1</v>
      </c>
      <c r="B197" s="210">
        <v>93</v>
      </c>
      <c r="C197" s="210">
        <v>28</v>
      </c>
      <c r="D197" s="214" t="s">
        <v>126</v>
      </c>
      <c r="E197" s="214" t="s">
        <v>53</v>
      </c>
      <c r="F197" s="38" t="s">
        <v>1</v>
      </c>
      <c r="G197" s="107">
        <f>VLOOKUP(F197,$H$340:$I$343,2,FALSE)</f>
        <v>400</v>
      </c>
      <c r="H197" s="38" t="s">
        <v>1</v>
      </c>
      <c r="I197" s="107">
        <f>VLOOKUP(H197,$H$340:$I$343,2,FALSE)</f>
        <v>400</v>
      </c>
      <c r="J197" s="38" t="s">
        <v>1</v>
      </c>
      <c r="K197" s="107">
        <f>VLOOKUP(J197,$H$340:$I$343,2,FALSE)</f>
        <v>400</v>
      </c>
      <c r="L197" s="38" t="s">
        <v>1</v>
      </c>
      <c r="M197" s="107">
        <f>VLOOKUP(L197,$H$340:$I$343,2,FALSE)</f>
        <v>400</v>
      </c>
      <c r="N197" s="38" t="s">
        <v>1</v>
      </c>
      <c r="O197" s="107">
        <f>VLOOKUP(N197,$H$340:$I$343,2,FALSE)</f>
        <v>400</v>
      </c>
      <c r="P197" s="38" t="s">
        <v>1</v>
      </c>
      <c r="Q197" s="107">
        <f>VLOOKUP(P197,$H$340:$I$343,2,FALSE)</f>
        <v>400</v>
      </c>
      <c r="R197" s="38" t="s">
        <v>1</v>
      </c>
      <c r="S197" s="107">
        <f>VLOOKUP(R197,$H$340:$I$343,2,FALSE)</f>
        <v>400</v>
      </c>
      <c r="T197" s="38" t="s">
        <v>1</v>
      </c>
      <c r="U197" s="107">
        <f>VLOOKUP(T197,$H$340:$I$343,2,FALSE)</f>
        <v>400</v>
      </c>
      <c r="V197" s="38" t="s">
        <v>148</v>
      </c>
      <c r="W197" s="107">
        <f>VLOOKUP(V197,$H$340:$I$343,2,FALSE)</f>
        <v>0</v>
      </c>
      <c r="X197" s="38" t="s">
        <v>1</v>
      </c>
      <c r="Y197" s="107">
        <f>VLOOKUP(X197,$H$340:$I$343,2,FALSE)</f>
        <v>400</v>
      </c>
      <c r="Z197" s="38" t="s">
        <v>1</v>
      </c>
      <c r="AA197" s="107">
        <f>VLOOKUP(Z197,$H$340:$I$343,2,FALSE)</f>
        <v>400</v>
      </c>
      <c r="AB197" s="38" t="s">
        <v>1</v>
      </c>
      <c r="AC197" s="107">
        <f>VLOOKUP(AB197,$H$340:$I$343,2,FALSE)</f>
        <v>400</v>
      </c>
      <c r="AD197" s="51">
        <f>AC197+AA197+Y197+W197+U197+S197+Q197+O197+M197+K197+I197+G197</f>
        <v>4400</v>
      </c>
      <c r="AE197" s="58">
        <f>IF($F197=AE$11,1,0)+IF($H197=AE$11,1,0)+IF($J197=AE$11,1,0)+IF($L197=AE$11,1,0)+IF($N197=AE$11,1,0)+IF($P197=AE$11,1,0)+IF($R197=AE$11,1,0)+IF($T197=AE$11,1,0)+IF($V197=AE$11,1,0)+IF($X197=AE$11,1,0)+IF($Z197=AE$11,1,0)+IF($AB197=AE$11,1,0)</f>
        <v>11</v>
      </c>
      <c r="AF197" s="58">
        <f>IF($F197=AF$11,1,0)+IF($H197=AF$11,1,0)+IF($J197=AF$11,1,0)+IF($L197=AF$11,1,0)+IF($N197=AF$11,1,0)+IF($P197=AF$11,1,0)+IF($R197=AF$11,1,0)+IF($T197=AF$11,1,0)+IF($V197=AF$11,1,0)+IF($X197=AF$11,1,0)+IF($Z197=AF$11,1,0)+IF($AB197=AF$11,1,0)</f>
        <v>0</v>
      </c>
      <c r="AG197" s="58">
        <f>IF($F197=AG$11,1,0)+IF($H197=AG$11,1,0)+IF($J197=AG$11,1,0)+IF($L197=AG$11,1,0)+IF($N197=AG$11,1,0)+IF($P197=AG$11,1,0)+IF($R197=AG$11,1,0)+IF($T197=AG$11,1,0)+IF($V197=AG$11,1,0)+IF($X197=AG$11,1,0)+IF($Z197=AG$11,1,0)+IF($AB197=AG$11,1,0)</f>
        <v>0</v>
      </c>
      <c r="AH197" s="58">
        <f>IF($F197=AH$11,1,0)+IF($H197=AH$11,1,0)+IF($J197=AH$11,1,0)+IF($L197=AH$11,1,0)+IF($N197=AH$11,1,0)+IF($P197=AH$11,1,0)+IF($R197=AH$11,1,0)+IF($T197=AH$11,1,0)+IF($V197=AH$11,1,0)+IF($X197=AH$11,1,0)+IF($Z197=AH$11,1,0)+IF($AB197=AH$11,1,0)</f>
        <v>0</v>
      </c>
      <c r="AI197" s="73">
        <f t="shared" si="5"/>
        <v>1</v>
      </c>
    </row>
    <row r="198" spans="1:35" ht="14" x14ac:dyDescent="0.25">
      <c r="A198" s="50">
        <v>0</v>
      </c>
      <c r="B198" s="211"/>
      <c r="C198" s="211"/>
      <c r="D198" s="215"/>
      <c r="E198" s="215"/>
      <c r="F198" s="212">
        <v>17</v>
      </c>
      <c r="G198" s="213"/>
      <c r="H198" s="212">
        <v>14</v>
      </c>
      <c r="I198" s="213"/>
      <c r="J198" s="212">
        <v>13</v>
      </c>
      <c r="K198" s="213"/>
      <c r="L198" s="212">
        <v>17</v>
      </c>
      <c r="M198" s="213"/>
      <c r="N198" s="212">
        <v>15</v>
      </c>
      <c r="O198" s="213"/>
      <c r="P198" s="212">
        <v>12</v>
      </c>
      <c r="Q198" s="213"/>
      <c r="R198" s="212">
        <v>17</v>
      </c>
      <c r="S198" s="213"/>
      <c r="T198" s="212">
        <v>14</v>
      </c>
      <c r="U198" s="213"/>
      <c r="V198" s="212">
        <v>18</v>
      </c>
      <c r="W198" s="213"/>
      <c r="X198" s="212">
        <v>16</v>
      </c>
      <c r="Y198" s="213"/>
      <c r="Z198" s="212">
        <v>13</v>
      </c>
      <c r="AA198" s="213"/>
      <c r="AB198" s="212">
        <v>18</v>
      </c>
      <c r="AC198" s="213"/>
      <c r="AD198" s="70"/>
      <c r="AE198" s="58"/>
      <c r="AF198" s="58"/>
      <c r="AG198" s="58"/>
      <c r="AH198" s="58"/>
      <c r="AI198" s="73">
        <f t="shared" si="5"/>
        <v>0</v>
      </c>
    </row>
    <row r="199" spans="1:35" ht="28" x14ac:dyDescent="0.25">
      <c r="A199" s="50">
        <v>1</v>
      </c>
      <c r="B199" s="210">
        <v>94</v>
      </c>
      <c r="C199" s="210">
        <v>28</v>
      </c>
      <c r="D199" s="214" t="s">
        <v>126</v>
      </c>
      <c r="E199" s="214" t="s">
        <v>52</v>
      </c>
      <c r="F199" s="38" t="s">
        <v>1</v>
      </c>
      <c r="G199" s="107">
        <f>VLOOKUP(F199,$H$340:$I$343,2,FALSE)</f>
        <v>400</v>
      </c>
      <c r="H199" s="38" t="s">
        <v>1</v>
      </c>
      <c r="I199" s="107">
        <f>VLOOKUP(H199,$H$340:$I$343,2,FALSE)</f>
        <v>400</v>
      </c>
      <c r="J199" s="38" t="s">
        <v>1</v>
      </c>
      <c r="K199" s="107">
        <f>VLOOKUP(J199,$H$340:$I$343,2,FALSE)</f>
        <v>400</v>
      </c>
      <c r="L199" s="38" t="s">
        <v>1</v>
      </c>
      <c r="M199" s="107">
        <f>VLOOKUP(L199,$H$340:$I$343,2,FALSE)</f>
        <v>400</v>
      </c>
      <c r="N199" s="38" t="s">
        <v>1</v>
      </c>
      <c r="O199" s="107">
        <f>VLOOKUP(N199,$H$340:$I$343,2,FALSE)</f>
        <v>400</v>
      </c>
      <c r="P199" s="38" t="s">
        <v>1</v>
      </c>
      <c r="Q199" s="107">
        <f>VLOOKUP(P199,$H$340:$I$343,2,FALSE)</f>
        <v>400</v>
      </c>
      <c r="R199" s="38" t="s">
        <v>1</v>
      </c>
      <c r="S199" s="107">
        <f>VLOOKUP(R199,$H$340:$I$343,2,FALSE)</f>
        <v>400</v>
      </c>
      <c r="T199" s="38" t="s">
        <v>1</v>
      </c>
      <c r="U199" s="107">
        <f>VLOOKUP(T199,$H$340:$I$343,2,FALSE)</f>
        <v>400</v>
      </c>
      <c r="V199" s="38" t="s">
        <v>148</v>
      </c>
      <c r="W199" s="107">
        <f>VLOOKUP(V199,$H$340:$I$343,2,FALSE)</f>
        <v>0</v>
      </c>
      <c r="X199" s="38" t="s">
        <v>1</v>
      </c>
      <c r="Y199" s="107">
        <f>VLOOKUP(X199,$H$340:$I$343,2,FALSE)</f>
        <v>400</v>
      </c>
      <c r="Z199" s="38" t="s">
        <v>1</v>
      </c>
      <c r="AA199" s="107">
        <f>VLOOKUP(Z199,$H$340:$I$343,2,FALSE)</f>
        <v>400</v>
      </c>
      <c r="AB199" s="38" t="s">
        <v>1</v>
      </c>
      <c r="AC199" s="107">
        <f>VLOOKUP(AB199,$H$340:$I$343,2,FALSE)</f>
        <v>400</v>
      </c>
      <c r="AD199" s="51">
        <f>AC199+AA199+Y199+W199+U199+S199+Q199+O199+M199+K199+I199+G199</f>
        <v>4400</v>
      </c>
      <c r="AE199" s="58">
        <f>IF($F199=AE$11,1,0)+IF($H199=AE$11,1,0)+IF($J199=AE$11,1,0)+IF($L199=AE$11,1,0)+IF($N199=AE$11,1,0)+IF($P199=AE$11,1,0)+IF($R199=AE$11,1,0)+IF($T199=AE$11,1,0)+IF($V199=AE$11,1,0)+IF($X199=AE$11,1,0)+IF($Z199=AE$11,1,0)+IF($AB199=AE$11,1,0)</f>
        <v>11</v>
      </c>
      <c r="AF199" s="58">
        <f>IF($F199=AF$11,1,0)+IF($H199=AF$11,1,0)+IF($J199=AF$11,1,0)+IF($L199=AF$11,1,0)+IF($N199=AF$11,1,0)+IF($P199=AF$11,1,0)+IF($R199=AF$11,1,0)+IF($T199=AF$11,1,0)+IF($V199=AF$11,1,0)+IF($X199=AF$11,1,0)+IF($Z199=AF$11,1,0)+IF($AB199=AF$11,1,0)</f>
        <v>0</v>
      </c>
      <c r="AG199" s="58">
        <f>IF($F199=AG$11,1,0)+IF($H199=AG$11,1,0)+IF($J199=AG$11,1,0)+IF($L199=AG$11,1,0)+IF($N199=AG$11,1,0)+IF($P199=AG$11,1,0)+IF($R199=AG$11,1,0)+IF($T199=AG$11,1,0)+IF($V199=AG$11,1,0)+IF($X199=AG$11,1,0)+IF($Z199=AG$11,1,0)+IF($AB199=AG$11,1,0)</f>
        <v>0</v>
      </c>
      <c r="AH199" s="58">
        <f>IF($F199=AH$11,1,0)+IF($H199=AH$11,1,0)+IF($J199=AH$11,1,0)+IF($L199=AH$11,1,0)+IF($N199=AH$11,1,0)+IF($P199=AH$11,1,0)+IF($R199=AH$11,1,0)+IF($T199=AH$11,1,0)+IF($V199=AH$11,1,0)+IF($X199=AH$11,1,0)+IF($Z199=AH$11,1,0)+IF($AB199=AH$11,1,0)</f>
        <v>0</v>
      </c>
      <c r="AI199" s="73">
        <f t="shared" si="5"/>
        <v>1</v>
      </c>
    </row>
    <row r="200" spans="1:35" ht="14" x14ac:dyDescent="0.25">
      <c r="A200" s="50">
        <v>0</v>
      </c>
      <c r="B200" s="211"/>
      <c r="C200" s="211"/>
      <c r="D200" s="215"/>
      <c r="E200" s="215"/>
      <c r="F200" s="212">
        <v>17</v>
      </c>
      <c r="G200" s="213"/>
      <c r="H200" s="212">
        <v>14</v>
      </c>
      <c r="I200" s="213"/>
      <c r="J200" s="212">
        <v>13</v>
      </c>
      <c r="K200" s="213"/>
      <c r="L200" s="212">
        <v>17</v>
      </c>
      <c r="M200" s="213"/>
      <c r="N200" s="212">
        <v>15</v>
      </c>
      <c r="O200" s="213"/>
      <c r="P200" s="212">
        <v>12</v>
      </c>
      <c r="Q200" s="213"/>
      <c r="R200" s="212">
        <v>17</v>
      </c>
      <c r="S200" s="213"/>
      <c r="T200" s="212">
        <v>14</v>
      </c>
      <c r="U200" s="213"/>
      <c r="V200" s="212">
        <v>18</v>
      </c>
      <c r="W200" s="213"/>
      <c r="X200" s="212">
        <v>16</v>
      </c>
      <c r="Y200" s="213"/>
      <c r="Z200" s="212">
        <v>13</v>
      </c>
      <c r="AA200" s="213"/>
      <c r="AB200" s="212">
        <v>18</v>
      </c>
      <c r="AC200" s="213"/>
      <c r="AD200" s="70"/>
      <c r="AE200" s="58"/>
      <c r="AF200" s="58"/>
      <c r="AG200" s="58"/>
      <c r="AH200" s="58"/>
      <c r="AI200" s="73">
        <f t="shared" si="5"/>
        <v>0</v>
      </c>
    </row>
    <row r="201" spans="1:35" ht="14" x14ac:dyDescent="0.25">
      <c r="A201" s="50">
        <v>1</v>
      </c>
      <c r="B201" s="210">
        <v>95</v>
      </c>
      <c r="C201" s="210">
        <v>29</v>
      </c>
      <c r="D201" s="214" t="s">
        <v>126</v>
      </c>
      <c r="E201" s="214" t="s">
        <v>46</v>
      </c>
      <c r="F201" s="38" t="s">
        <v>1</v>
      </c>
      <c r="G201" s="107">
        <f>VLOOKUP(F201,$H$344:$I$345,2,FALSE)</f>
        <v>8000</v>
      </c>
      <c r="H201" s="38" t="s">
        <v>0</v>
      </c>
      <c r="I201" s="107">
        <f>VLOOKUP(H201,$H$344:$I$345,2,FALSE)</f>
        <v>9900</v>
      </c>
      <c r="J201" s="38" t="s">
        <v>1</v>
      </c>
      <c r="K201" s="107">
        <f>VLOOKUP(J201,$H$344:$I$345,2,FALSE)</f>
        <v>8000</v>
      </c>
      <c r="L201" s="38" t="s">
        <v>1</v>
      </c>
      <c r="M201" s="107">
        <f>VLOOKUP(L201,$H$344:$I$345,2,FALSE)</f>
        <v>8000</v>
      </c>
      <c r="N201" s="38" t="s">
        <v>0</v>
      </c>
      <c r="O201" s="107">
        <f>VLOOKUP(N201,$H$344:$I$345,2,FALSE)</f>
        <v>9900</v>
      </c>
      <c r="P201" s="38" t="s">
        <v>1</v>
      </c>
      <c r="Q201" s="107">
        <f>VLOOKUP(P201,$H$344:$I$345,2,FALSE)</f>
        <v>8000</v>
      </c>
      <c r="R201" s="38" t="s">
        <v>1</v>
      </c>
      <c r="S201" s="107">
        <f>VLOOKUP(R201,$H$344:$I$345,2,FALSE)</f>
        <v>8000</v>
      </c>
      <c r="T201" s="38" t="s">
        <v>0</v>
      </c>
      <c r="U201" s="107">
        <f>VLOOKUP(T201,$H$344:$I$345,2,FALSE)</f>
        <v>9900</v>
      </c>
      <c r="V201" s="38" t="s">
        <v>1</v>
      </c>
      <c r="W201" s="107">
        <f>VLOOKUP(V201,$H$344:$I$345,2,FALSE)</f>
        <v>8000</v>
      </c>
      <c r="X201" s="38" t="s">
        <v>1</v>
      </c>
      <c r="Y201" s="107">
        <f>VLOOKUP(X201,$H$344:$I$345,2,FALSE)</f>
        <v>8000</v>
      </c>
      <c r="Z201" s="38" t="s">
        <v>0</v>
      </c>
      <c r="AA201" s="107">
        <f>VLOOKUP(Z201,$H$344:$I$345,2,FALSE)</f>
        <v>9900</v>
      </c>
      <c r="AB201" s="38" t="s">
        <v>1</v>
      </c>
      <c r="AC201" s="107">
        <f>VLOOKUP(AB201,$H$344:$I$345,2,FALSE)</f>
        <v>8000</v>
      </c>
      <c r="AD201" s="51">
        <f>AC201+AA201+Y201+W201+U201+S201+Q201+O201+M201+K201+I201+G201</f>
        <v>103600</v>
      </c>
      <c r="AE201" s="58">
        <f>IF($F201=AE$11,1,0)+IF($H201=AE$11,1,0)+IF($J201=AE$11,1,0)+IF($L201=AE$11,1,0)+IF($N201=AE$11,1,0)+IF($P201=AE$11,1,0)+IF($R201=AE$11,1,0)+IF($T201=AE$11,1,0)+IF($V201=AE$11,1,0)+IF($X201=AE$11,1,0)+IF($Z201=AE$11,1,0)+IF($AB201=AE$11,1,0)</f>
        <v>8</v>
      </c>
      <c r="AF201" s="58">
        <f>IF($F201=AF$11,1,0)+IF($H201=AF$11,1,0)+IF($J201=AF$11,1,0)+IF($L201=AF$11,1,0)+IF($N201=AF$11,1,0)+IF($P201=AF$11,1,0)+IF($R201=AF$11,1,0)+IF($T201=AF$11,1,0)+IF($V201=AF$11,1,0)+IF($X201=AF$11,1,0)+IF($Z201=AF$11,1,0)+IF($AB201=AF$11,1,0)</f>
        <v>4</v>
      </c>
      <c r="AG201" s="58">
        <f>IF($F201=AG$11,1,0)+IF($H201=AG$11,1,0)+IF($J201=AG$11,1,0)+IF($L201=AG$11,1,0)+IF($N201=AG$11,1,0)+IF($P201=AG$11,1,0)+IF($R201=AG$11,1,0)+IF($T201=AG$11,1,0)+IF($V201=AG$11,1,0)+IF($X201=AG$11,1,0)+IF($Z201=AG$11,1,0)+IF($AB201=AG$11,1,0)</f>
        <v>0</v>
      </c>
      <c r="AH201" s="58">
        <f>IF($F201=AH$11,1,0)+IF($H201=AH$11,1,0)+IF($J201=AH$11,1,0)+IF($L201=AH$11,1,0)+IF($N201=AH$11,1,0)+IF($P201=AH$11,1,0)+IF($R201=AH$11,1,0)+IF($T201=AH$11,1,0)+IF($V201=AH$11,1,0)+IF($X201=AH$11,1,0)+IF($Z201=AH$11,1,0)+IF($AB201=AH$11,1,0)</f>
        <v>0</v>
      </c>
      <c r="AI201" s="73">
        <f t="shared" si="5"/>
        <v>0</v>
      </c>
    </row>
    <row r="202" spans="1:35" ht="14" x14ac:dyDescent="0.25">
      <c r="A202" s="50">
        <v>0</v>
      </c>
      <c r="B202" s="211"/>
      <c r="C202" s="211"/>
      <c r="D202" s="215"/>
      <c r="E202" s="215"/>
      <c r="F202" s="212">
        <v>18</v>
      </c>
      <c r="G202" s="213"/>
      <c r="H202" s="212">
        <v>15</v>
      </c>
      <c r="I202" s="213"/>
      <c r="J202" s="212">
        <v>14</v>
      </c>
      <c r="K202" s="213"/>
      <c r="L202" s="212">
        <v>18</v>
      </c>
      <c r="M202" s="213"/>
      <c r="N202" s="212">
        <v>16</v>
      </c>
      <c r="O202" s="213"/>
      <c r="P202" s="212">
        <v>13</v>
      </c>
      <c r="Q202" s="213"/>
      <c r="R202" s="212">
        <v>18</v>
      </c>
      <c r="S202" s="213"/>
      <c r="T202" s="212">
        <v>15</v>
      </c>
      <c r="U202" s="213"/>
      <c r="V202" s="212">
        <v>19</v>
      </c>
      <c r="W202" s="213"/>
      <c r="X202" s="212">
        <v>17</v>
      </c>
      <c r="Y202" s="213"/>
      <c r="Z202" s="212">
        <v>14</v>
      </c>
      <c r="AA202" s="213"/>
      <c r="AB202" s="212">
        <v>19</v>
      </c>
      <c r="AC202" s="213"/>
      <c r="AD202" s="70"/>
      <c r="AE202" s="58"/>
      <c r="AF202" s="58"/>
      <c r="AG202" s="58"/>
      <c r="AH202" s="58"/>
      <c r="AI202" s="73">
        <f t="shared" si="5"/>
        <v>0</v>
      </c>
    </row>
    <row r="203" spans="1:35" s="56" customFormat="1" ht="10.5" x14ac:dyDescent="0.25">
      <c r="B203" s="71"/>
      <c r="C203" s="71"/>
      <c r="D203" s="52" t="s">
        <v>149</v>
      </c>
      <c r="E203" s="53">
        <f>SUM(F203:AC203)</f>
        <v>1837320</v>
      </c>
      <c r="F203" s="54"/>
      <c r="G203" s="55">
        <f>SUMIF(G13:G201,"&lt;&gt;#Н/Д")</f>
        <v>133240</v>
      </c>
      <c r="H203" s="54"/>
      <c r="I203" s="55">
        <f t="shared" ref="I203" si="6">SUMIF(I13:I201,"&lt;&gt;#Н/Д")</f>
        <v>129020</v>
      </c>
      <c r="J203" s="54"/>
      <c r="K203" s="55">
        <f t="shared" ref="K203" si="7">SUMIF(K13:K201,"&lt;&gt;#Н/Д")</f>
        <v>179940</v>
      </c>
      <c r="L203" s="54"/>
      <c r="M203" s="55">
        <f t="shared" ref="M203" si="8">SUMIF(M13:M201,"&lt;&gt;#Н/Д")</f>
        <v>133240</v>
      </c>
      <c r="N203" s="54"/>
      <c r="O203" s="55">
        <f t="shared" ref="O203" si="9">SUMIF(O13:O201,"&lt;&gt;#Н/Д")</f>
        <v>175080</v>
      </c>
      <c r="P203" s="54"/>
      <c r="Q203" s="55">
        <f t="shared" ref="Q203" si="10">SUMIF(Q13:Q201,"&lt;&gt;#Н/Д")</f>
        <v>179940</v>
      </c>
      <c r="R203" s="54"/>
      <c r="S203" s="55">
        <f t="shared" ref="S203" si="11">SUMIF(S13:S201,"&lt;&gt;#Н/Д")</f>
        <v>133240</v>
      </c>
      <c r="T203" s="54"/>
      <c r="U203" s="55">
        <f t="shared" ref="U203" si="12">SUMIF(U13:U201,"&lt;&gt;#Н/Д")</f>
        <v>173910</v>
      </c>
      <c r="V203" s="54"/>
      <c r="W203" s="55">
        <f t="shared" ref="W203" si="13">SUMIF(W13:W201,"&lt;&gt;#Н/Д")</f>
        <v>111540</v>
      </c>
      <c r="X203" s="54"/>
      <c r="Y203" s="55">
        <f t="shared" ref="Y203" si="14">SUMIF(Y13:Y201,"&lt;&gt;#Н/Д")</f>
        <v>133120</v>
      </c>
      <c r="Z203" s="54"/>
      <c r="AA203" s="55">
        <f t="shared" ref="AA203" si="15">SUMIF(AA13:AA201,"&lt;&gt;#Н/Д")</f>
        <v>175110</v>
      </c>
      <c r="AB203" s="54"/>
      <c r="AC203" s="55">
        <f t="shared" ref="AC203" si="16">SUMIF(AC13:AC201,"&lt;&gt;#Н/Д")</f>
        <v>179940</v>
      </c>
      <c r="AD203" s="57"/>
    </row>
    <row r="204" spans="1:35" ht="18" x14ac:dyDescent="0.25">
      <c r="C204" s="72"/>
    </row>
    <row r="205" spans="1:35" ht="18" x14ac:dyDescent="0.25">
      <c r="B205" s="108" t="s">
        <v>150</v>
      </c>
      <c r="C205" s="109"/>
      <c r="D205" s="115"/>
      <c r="E205" s="115"/>
      <c r="F205" s="115"/>
      <c r="G205" s="115"/>
      <c r="H205" s="115"/>
      <c r="I205" s="115"/>
      <c r="J205" s="115"/>
      <c r="K205" s="115"/>
      <c r="L205" s="115"/>
      <c r="M205" s="115"/>
      <c r="N205" s="115"/>
      <c r="O205" s="115"/>
      <c r="P205" s="115"/>
      <c r="Q205" s="115"/>
      <c r="R205" s="115"/>
      <c r="S205" s="115"/>
      <c r="T205" s="115"/>
      <c r="U205" s="115"/>
      <c r="V205" s="115"/>
      <c r="W205" s="115"/>
      <c r="X205" s="115"/>
      <c r="Y205" s="115"/>
      <c r="Z205" s="115"/>
      <c r="AA205" s="115"/>
      <c r="AB205" s="116"/>
      <c r="AD205" s="51">
        <f t="shared" ref="AD205:AD218" si="17">AC205+AA205+Y205+W205+U205+S205+Q205+O205+M205+K205+I205+G205</f>
        <v>0</v>
      </c>
    </row>
    <row r="206" spans="1:35" ht="14" x14ac:dyDescent="0.25">
      <c r="B206" s="210">
        <v>96</v>
      </c>
      <c r="C206" s="210">
        <v>2</v>
      </c>
      <c r="D206" s="210" t="s">
        <v>121</v>
      </c>
      <c r="E206" s="214" t="s">
        <v>117</v>
      </c>
      <c r="F206" s="38" t="s">
        <v>150</v>
      </c>
      <c r="G206" s="51">
        <f>VLOOKUP(F206,$H$233:$I$238,2,FALSE)</f>
        <v>8000</v>
      </c>
      <c r="H206" s="38" t="s">
        <v>150</v>
      </c>
      <c r="I206" s="51">
        <f>VLOOKUP(H206,$H$233:$I$238,2,FALSE)</f>
        <v>8000</v>
      </c>
      <c r="J206" s="38" t="s">
        <v>150</v>
      </c>
      <c r="K206" s="51">
        <f>VLOOKUP(J206,$H$233:$I$238,2,FALSE)</f>
        <v>8000</v>
      </c>
      <c r="L206" s="38" t="s">
        <v>150</v>
      </c>
      <c r="M206" s="51">
        <f>VLOOKUP(L206,$H$233:$I$238,2,FALSE)</f>
        <v>8000</v>
      </c>
      <c r="N206" s="38" t="s">
        <v>150</v>
      </c>
      <c r="O206" s="51">
        <f>VLOOKUP(N206,$H$233:$I$238,2,FALSE)</f>
        <v>8000</v>
      </c>
      <c r="P206" s="38" t="s">
        <v>150</v>
      </c>
      <c r="Q206" s="51">
        <f>VLOOKUP(P206,$H$233:$I$238,2,FALSE)</f>
        <v>8000</v>
      </c>
      <c r="R206" s="38" t="s">
        <v>150</v>
      </c>
      <c r="S206" s="51">
        <f>VLOOKUP(R206,$H$233:$I$238,2,FALSE)</f>
        <v>8000</v>
      </c>
      <c r="T206" s="38" t="s">
        <v>150</v>
      </c>
      <c r="U206" s="51">
        <f>VLOOKUP(T206,$H$233:$I$238,2,FALSE)</f>
        <v>8000</v>
      </c>
      <c r="V206" s="38" t="s">
        <v>150</v>
      </c>
      <c r="W206" s="51">
        <f>VLOOKUP(V206,$H$233:$I$238,2,FALSE)</f>
        <v>8000</v>
      </c>
      <c r="X206" s="38" t="s">
        <v>150</v>
      </c>
      <c r="Y206" s="51">
        <f>VLOOKUP(X206,$H$233:$I$238,2,FALSE)</f>
        <v>8000</v>
      </c>
      <c r="Z206" s="38" t="s">
        <v>150</v>
      </c>
      <c r="AA206" s="51">
        <f>VLOOKUP(Z206,$H$233:$I$238,2,FALSE)</f>
        <v>8000</v>
      </c>
      <c r="AB206" s="38" t="s">
        <v>150</v>
      </c>
      <c r="AC206" s="51">
        <f>VLOOKUP(AB206,$H$233:$I$238,2,FALSE)</f>
        <v>8000</v>
      </c>
      <c r="AD206" s="51">
        <f t="shared" si="17"/>
        <v>96000</v>
      </c>
    </row>
    <row r="207" spans="1:35" ht="15" customHeight="1" x14ac:dyDescent="0.25">
      <c r="B207" s="211"/>
      <c r="C207" s="211"/>
      <c r="D207" s="211"/>
      <c r="E207" s="215"/>
      <c r="F207" s="212">
        <v>16</v>
      </c>
      <c r="G207" s="213"/>
      <c r="H207" s="212">
        <v>13</v>
      </c>
      <c r="I207" s="213"/>
      <c r="J207" s="212">
        <v>12</v>
      </c>
      <c r="K207" s="213"/>
      <c r="L207" s="212">
        <v>16</v>
      </c>
      <c r="M207" s="213"/>
      <c r="N207" s="212">
        <v>14</v>
      </c>
      <c r="O207" s="213"/>
      <c r="P207" s="212">
        <v>11</v>
      </c>
      <c r="Q207" s="213"/>
      <c r="R207" s="212">
        <v>16</v>
      </c>
      <c r="S207" s="213"/>
      <c r="T207" s="212">
        <v>13</v>
      </c>
      <c r="U207" s="213"/>
      <c r="V207" s="212">
        <v>17</v>
      </c>
      <c r="W207" s="213"/>
      <c r="X207" s="212">
        <v>15</v>
      </c>
      <c r="Y207" s="213"/>
      <c r="Z207" s="212">
        <v>12</v>
      </c>
      <c r="AA207" s="213"/>
      <c r="AB207" s="212">
        <v>17</v>
      </c>
      <c r="AC207" s="213"/>
      <c r="AD207" s="51">
        <f t="shared" si="17"/>
        <v>0</v>
      </c>
    </row>
    <row r="208" spans="1:35" ht="13" x14ac:dyDescent="0.25">
      <c r="B208" s="58"/>
      <c r="C208" s="58"/>
      <c r="D208" s="52" t="s">
        <v>151</v>
      </c>
      <c r="E208" s="53">
        <f>SUM(F208:AC208)</f>
        <v>96000</v>
      </c>
      <c r="F208" s="54"/>
      <c r="G208" s="55">
        <f>SUM(G206:G207)</f>
        <v>8000</v>
      </c>
      <c r="H208" s="55"/>
      <c r="I208" s="55">
        <f t="shared" ref="I208:AC208" si="18">I206</f>
        <v>8000</v>
      </c>
      <c r="J208" s="55"/>
      <c r="K208" s="55">
        <f t="shared" si="18"/>
        <v>8000</v>
      </c>
      <c r="L208" s="55"/>
      <c r="M208" s="55">
        <f t="shared" si="18"/>
        <v>8000</v>
      </c>
      <c r="N208" s="55"/>
      <c r="O208" s="55">
        <f t="shared" si="18"/>
        <v>8000</v>
      </c>
      <c r="P208" s="55"/>
      <c r="Q208" s="55">
        <f t="shared" si="18"/>
        <v>8000</v>
      </c>
      <c r="R208" s="55"/>
      <c r="S208" s="55">
        <f t="shared" si="18"/>
        <v>8000</v>
      </c>
      <c r="T208" s="55"/>
      <c r="U208" s="55">
        <f t="shared" si="18"/>
        <v>8000</v>
      </c>
      <c r="V208" s="55"/>
      <c r="W208" s="55">
        <f t="shared" si="18"/>
        <v>8000</v>
      </c>
      <c r="X208" s="55"/>
      <c r="Y208" s="55">
        <f t="shared" si="18"/>
        <v>8000</v>
      </c>
      <c r="Z208" s="55"/>
      <c r="AA208" s="55">
        <f t="shared" si="18"/>
        <v>8000</v>
      </c>
      <c r="AB208" s="55"/>
      <c r="AC208" s="55">
        <f t="shared" si="18"/>
        <v>8000</v>
      </c>
      <c r="AD208" s="51"/>
    </row>
    <row r="209" spans="2:30" ht="18" x14ac:dyDescent="0.25">
      <c r="C209" s="72"/>
      <c r="AD209" s="51">
        <f t="shared" si="17"/>
        <v>0</v>
      </c>
    </row>
    <row r="210" spans="2:30" ht="18" x14ac:dyDescent="0.25">
      <c r="B210" s="108" t="s">
        <v>152</v>
      </c>
      <c r="C210" s="109"/>
      <c r="D210" s="115"/>
      <c r="E210" s="115"/>
      <c r="F210" s="115"/>
      <c r="G210" s="115"/>
      <c r="H210" s="115"/>
      <c r="I210" s="115"/>
      <c r="J210" s="115"/>
      <c r="K210" s="115"/>
      <c r="L210" s="115"/>
      <c r="M210" s="115"/>
      <c r="N210" s="115"/>
      <c r="O210" s="115"/>
      <c r="P210" s="115"/>
      <c r="Q210" s="115"/>
      <c r="R210" s="115"/>
      <c r="S210" s="115"/>
      <c r="T210" s="115"/>
      <c r="U210" s="115"/>
      <c r="V210" s="115"/>
      <c r="W210" s="115"/>
      <c r="X210" s="115"/>
      <c r="Y210" s="115"/>
      <c r="Z210" s="115"/>
      <c r="AA210" s="115"/>
      <c r="AB210" s="116"/>
      <c r="AD210" s="51">
        <f t="shared" si="17"/>
        <v>0</v>
      </c>
    </row>
    <row r="211" spans="2:30" ht="14" x14ac:dyDescent="0.25">
      <c r="B211" s="210">
        <v>97</v>
      </c>
      <c r="C211" s="210">
        <v>17</v>
      </c>
      <c r="D211" s="210" t="s">
        <v>121</v>
      </c>
      <c r="E211" s="210" t="s">
        <v>66</v>
      </c>
      <c r="F211" s="38" t="s">
        <v>152</v>
      </c>
      <c r="G211" s="51">
        <f>VLOOKUP(F211,$H$299:$I$304,2,FALSE)</f>
        <v>600</v>
      </c>
      <c r="H211" s="38" t="s">
        <v>152</v>
      </c>
      <c r="I211" s="51">
        <f>VLOOKUP(H211,$H$299:$I$304,2,FALSE)</f>
        <v>600</v>
      </c>
      <c r="J211" s="38" t="s">
        <v>152</v>
      </c>
      <c r="K211" s="51">
        <f>VLOOKUP(J211,$H$299:$I$304,2,FALSE)</f>
        <v>600</v>
      </c>
      <c r="L211" s="38" t="s">
        <v>152</v>
      </c>
      <c r="M211" s="51">
        <f>VLOOKUP(L211,$H$299:$I$304,2,FALSE)</f>
        <v>600</v>
      </c>
      <c r="N211" s="38" t="s">
        <v>152</v>
      </c>
      <c r="O211" s="51">
        <f>VLOOKUP(N211,$H$299:$I$304,2,FALSE)</f>
        <v>600</v>
      </c>
      <c r="P211" s="38" t="s">
        <v>152</v>
      </c>
      <c r="Q211" s="51">
        <f>VLOOKUP(P211,$H$299:$I$304,2,FALSE)</f>
        <v>600</v>
      </c>
      <c r="R211" s="38" t="s">
        <v>152</v>
      </c>
      <c r="S211" s="51">
        <f>VLOOKUP(R211,$H$299:$I$304,2,FALSE)</f>
        <v>600</v>
      </c>
      <c r="T211" s="38" t="s">
        <v>152</v>
      </c>
      <c r="U211" s="51">
        <f>VLOOKUP(T211,$H$299:$I$304,2,FALSE)</f>
        <v>600</v>
      </c>
      <c r="V211" s="38" t="s">
        <v>152</v>
      </c>
      <c r="W211" s="51">
        <f>VLOOKUP(V211,$H$299:$I$304,2,FALSE)</f>
        <v>600</v>
      </c>
      <c r="X211" s="38" t="s">
        <v>152</v>
      </c>
      <c r="Y211" s="51">
        <f>VLOOKUP(X211,$H$299:$I$304,2,FALSE)</f>
        <v>600</v>
      </c>
      <c r="Z211" s="38" t="s">
        <v>152</v>
      </c>
      <c r="AA211" s="51">
        <f>VLOOKUP(Z211,$H$299:$I$304,2,FALSE)</f>
        <v>600</v>
      </c>
      <c r="AB211" s="38" t="s">
        <v>152</v>
      </c>
      <c r="AC211" s="51">
        <f>VLOOKUP(AB211,$H$299:$I$304,2,FALSE)</f>
        <v>600</v>
      </c>
      <c r="AD211" s="51">
        <f t="shared" si="17"/>
        <v>7200</v>
      </c>
    </row>
    <row r="212" spans="2:30" ht="14" x14ac:dyDescent="0.25">
      <c r="B212" s="211"/>
      <c r="C212" s="211"/>
      <c r="D212" s="211"/>
      <c r="E212" s="211"/>
      <c r="F212" s="212">
        <v>18</v>
      </c>
      <c r="G212" s="213"/>
      <c r="H212" s="212">
        <v>15</v>
      </c>
      <c r="I212" s="213"/>
      <c r="J212" s="212">
        <v>14</v>
      </c>
      <c r="K212" s="213"/>
      <c r="L212" s="212">
        <v>18</v>
      </c>
      <c r="M212" s="213"/>
      <c r="N212" s="212">
        <v>16</v>
      </c>
      <c r="O212" s="213"/>
      <c r="P212" s="212">
        <v>13</v>
      </c>
      <c r="Q212" s="213"/>
      <c r="R212" s="212">
        <v>18</v>
      </c>
      <c r="S212" s="213"/>
      <c r="T212" s="212">
        <v>15</v>
      </c>
      <c r="U212" s="213"/>
      <c r="V212" s="212">
        <v>19</v>
      </c>
      <c r="W212" s="213"/>
      <c r="X212" s="212">
        <v>17</v>
      </c>
      <c r="Y212" s="213"/>
      <c r="Z212" s="212">
        <v>14</v>
      </c>
      <c r="AA212" s="213"/>
      <c r="AB212" s="212">
        <v>19</v>
      </c>
      <c r="AC212" s="213"/>
      <c r="AD212" s="51">
        <f t="shared" si="17"/>
        <v>0</v>
      </c>
    </row>
    <row r="213" spans="2:30" ht="13" x14ac:dyDescent="0.25">
      <c r="B213" s="58"/>
      <c r="C213" s="58"/>
      <c r="D213" s="52" t="s">
        <v>194</v>
      </c>
      <c r="E213" s="53">
        <f>SUM(F213:AC213)</f>
        <v>7200</v>
      </c>
      <c r="F213" s="54"/>
      <c r="G213" s="55">
        <f>SUM(G211:G212)</f>
        <v>600</v>
      </c>
      <c r="H213" s="55"/>
      <c r="I213" s="55">
        <f>SUM(I211:I212)</f>
        <v>600</v>
      </c>
      <c r="J213" s="55"/>
      <c r="K213" s="55">
        <f>SUM(K211:K212)</f>
        <v>600</v>
      </c>
      <c r="L213" s="55"/>
      <c r="M213" s="55">
        <f>SUM(M211:M212)</f>
        <v>600</v>
      </c>
      <c r="N213" s="55"/>
      <c r="O213" s="55">
        <f>SUM(O211:O212)</f>
        <v>600</v>
      </c>
      <c r="P213" s="55"/>
      <c r="Q213" s="55">
        <f>SUM(Q211:Q212)</f>
        <v>600</v>
      </c>
      <c r="R213" s="55"/>
      <c r="S213" s="55">
        <f>SUM(S211:S212)</f>
        <v>600</v>
      </c>
      <c r="T213" s="55"/>
      <c r="U213" s="55">
        <f>SUM(U211:U212)</f>
        <v>600</v>
      </c>
      <c r="V213" s="55"/>
      <c r="W213" s="55">
        <f>SUM(W211:W212)</f>
        <v>600</v>
      </c>
      <c r="X213" s="55"/>
      <c r="Y213" s="55">
        <f>SUM(Y211:Y212)</f>
        <v>600</v>
      </c>
      <c r="Z213" s="55"/>
      <c r="AA213" s="55">
        <f>SUM(AA211:AA212)</f>
        <v>600</v>
      </c>
      <c r="AB213" s="55"/>
      <c r="AC213" s="55">
        <f>SUM(AC211:AC212)</f>
        <v>600</v>
      </c>
      <c r="AD213" s="51"/>
    </row>
    <row r="214" spans="2:30" ht="13" x14ac:dyDescent="0.25">
      <c r="D214" s="90"/>
      <c r="E214" s="91"/>
      <c r="F214" s="92"/>
      <c r="G214" s="57"/>
      <c r="H214" s="57"/>
      <c r="I214" s="57"/>
      <c r="J214" s="57"/>
      <c r="K214" s="57"/>
      <c r="L214" s="57"/>
      <c r="M214" s="57"/>
      <c r="N214" s="57"/>
      <c r="O214" s="57"/>
      <c r="P214" s="57"/>
      <c r="Q214" s="57"/>
      <c r="R214" s="57"/>
      <c r="S214" s="57"/>
      <c r="T214" s="57"/>
      <c r="U214" s="57"/>
      <c r="V214" s="57"/>
      <c r="W214" s="57"/>
      <c r="X214" s="57"/>
      <c r="Y214" s="57"/>
      <c r="Z214" s="57"/>
      <c r="AA214" s="57"/>
      <c r="AB214" s="57"/>
      <c r="AC214" s="57"/>
      <c r="AD214" s="51"/>
    </row>
    <row r="215" spans="2:30" ht="18" x14ac:dyDescent="0.25">
      <c r="B215" s="108" t="s">
        <v>153</v>
      </c>
      <c r="C215" s="109"/>
      <c r="D215" s="110"/>
      <c r="E215" s="111"/>
      <c r="F215" s="112"/>
      <c r="G215" s="113"/>
      <c r="H215" s="113"/>
      <c r="I215" s="113"/>
      <c r="J215" s="113"/>
      <c r="K215" s="113"/>
      <c r="L215" s="113"/>
      <c r="M215" s="113"/>
      <c r="N215" s="113"/>
      <c r="O215" s="113"/>
      <c r="P215" s="113"/>
      <c r="Q215" s="113"/>
      <c r="R215" s="113"/>
      <c r="S215" s="113"/>
      <c r="T215" s="113"/>
      <c r="U215" s="113"/>
      <c r="V215" s="113"/>
      <c r="W215" s="113"/>
      <c r="X215" s="113"/>
      <c r="Y215" s="113"/>
      <c r="Z215" s="113"/>
      <c r="AA215" s="113"/>
      <c r="AB215" s="114"/>
      <c r="AC215" s="57"/>
      <c r="AD215" s="51">
        <f t="shared" si="17"/>
        <v>0</v>
      </c>
    </row>
    <row r="216" spans="2:30" ht="14" x14ac:dyDescent="0.25">
      <c r="B216" s="58">
        <v>99</v>
      </c>
      <c r="C216" s="58">
        <v>30</v>
      </c>
      <c r="D216" s="48" t="s">
        <v>154</v>
      </c>
      <c r="E216" s="49" t="s">
        <v>155</v>
      </c>
      <c r="F216" s="38" t="s">
        <v>156</v>
      </c>
      <c r="G216" s="51">
        <f>8333.37+9848.7</f>
        <v>18182.07</v>
      </c>
      <c r="H216" s="38" t="s">
        <v>156</v>
      </c>
      <c r="I216" s="51">
        <f>8333.37+9848.7</f>
        <v>18182.07</v>
      </c>
      <c r="J216" s="38" t="s">
        <v>156</v>
      </c>
      <c r="K216" s="51">
        <f>8333.37+9848.7</f>
        <v>18182.07</v>
      </c>
      <c r="L216" s="38" t="s">
        <v>156</v>
      </c>
      <c r="M216" s="51">
        <f>8333.37+9848.7</f>
        <v>18182.07</v>
      </c>
      <c r="N216" s="38" t="s">
        <v>156</v>
      </c>
      <c r="O216" s="51">
        <f>8333.37+9848.7</f>
        <v>18182.07</v>
      </c>
      <c r="P216" s="38" t="s">
        <v>156</v>
      </c>
      <c r="Q216" s="51">
        <f>8333.37+9848.7</f>
        <v>18182.07</v>
      </c>
      <c r="R216" s="38" t="s">
        <v>156</v>
      </c>
      <c r="S216" s="51">
        <f>8333.37+9848.75</f>
        <v>18182.12</v>
      </c>
      <c r="T216" s="38" t="s">
        <v>156</v>
      </c>
      <c r="U216" s="51">
        <f>8333.37+9848.77</f>
        <v>18182.14</v>
      </c>
      <c r="V216" s="38" t="s">
        <v>156</v>
      </c>
      <c r="W216" s="51">
        <f>8333.37+9848.77</f>
        <v>18182.14</v>
      </c>
      <c r="X216" s="38" t="s">
        <v>156</v>
      </c>
      <c r="Y216" s="51">
        <f>8333.37+9848.77</f>
        <v>18182.14</v>
      </c>
      <c r="Z216" s="38" t="s">
        <v>156</v>
      </c>
      <c r="AA216" s="51">
        <f>8333.37+9848.77</f>
        <v>18182.14</v>
      </c>
      <c r="AB216" s="38" t="s">
        <v>156</v>
      </c>
      <c r="AC216" s="51">
        <f>8333.37+9848.77</f>
        <v>18182.14</v>
      </c>
      <c r="AD216" s="51">
        <f t="shared" si="17"/>
        <v>218185.24</v>
      </c>
    </row>
    <row r="217" spans="2:30" ht="13" x14ac:dyDescent="0.25">
      <c r="B217" s="58"/>
      <c r="C217" s="58"/>
      <c r="D217" s="52" t="s">
        <v>157</v>
      </c>
      <c r="E217" s="53">
        <f>SUM(F217:AB217)</f>
        <v>218185.24</v>
      </c>
      <c r="F217" s="228">
        <f>G216</f>
        <v>18182.07</v>
      </c>
      <c r="G217" s="229"/>
      <c r="H217" s="228">
        <f t="shared" ref="H217" si="19">I216</f>
        <v>18182.07</v>
      </c>
      <c r="I217" s="229"/>
      <c r="J217" s="228">
        <f t="shared" ref="J217" si="20">K216</f>
        <v>18182.07</v>
      </c>
      <c r="K217" s="229"/>
      <c r="L217" s="228">
        <f t="shared" ref="L217" si="21">M216</f>
        <v>18182.07</v>
      </c>
      <c r="M217" s="229"/>
      <c r="N217" s="228">
        <f t="shared" ref="N217" si="22">O216</f>
        <v>18182.07</v>
      </c>
      <c r="O217" s="229"/>
      <c r="P217" s="228">
        <f t="shared" ref="P217" si="23">Q216</f>
        <v>18182.07</v>
      </c>
      <c r="Q217" s="229"/>
      <c r="R217" s="228">
        <f t="shared" ref="R217" si="24">S216</f>
        <v>18182.12</v>
      </c>
      <c r="S217" s="229"/>
      <c r="T217" s="228">
        <f t="shared" ref="T217" si="25">U216</f>
        <v>18182.14</v>
      </c>
      <c r="U217" s="229"/>
      <c r="V217" s="228">
        <f t="shared" ref="V217" si="26">W216</f>
        <v>18182.14</v>
      </c>
      <c r="W217" s="229"/>
      <c r="X217" s="228">
        <f t="shared" ref="X217" si="27">Y216</f>
        <v>18182.14</v>
      </c>
      <c r="Y217" s="229"/>
      <c r="Z217" s="228">
        <f t="shared" ref="Z217" si="28">AA216</f>
        <v>18182.14</v>
      </c>
      <c r="AA217" s="229"/>
      <c r="AB217" s="228">
        <f t="shared" ref="AB217" si="29">AC216</f>
        <v>18182.14</v>
      </c>
      <c r="AC217" s="229"/>
      <c r="AD217" s="51"/>
    </row>
    <row r="218" spans="2:30" s="84" customFormat="1" ht="13" x14ac:dyDescent="0.25">
      <c r="B218" s="85" t="s">
        <v>158</v>
      </c>
      <c r="C218" s="85"/>
      <c r="D218" s="86"/>
      <c r="E218" s="87">
        <f>E213+E208+E203+E217</f>
        <v>2158705.2400000002</v>
      </c>
      <c r="F218" s="87">
        <f>F213+F208+F203</f>
        <v>0</v>
      </c>
      <c r="G218" s="87">
        <f>G213+G208+G203+F217</f>
        <v>160022.07</v>
      </c>
      <c r="H218" s="87"/>
      <c r="I218" s="87">
        <f>I213+I208+I203+H217</f>
        <v>155802.07</v>
      </c>
      <c r="J218" s="87"/>
      <c r="K218" s="87">
        <f>K213+K208+K203+J217</f>
        <v>206722.07</v>
      </c>
      <c r="L218" s="87"/>
      <c r="M218" s="59">
        <f>M213+M208+M203+L217</f>
        <v>160022.07</v>
      </c>
      <c r="N218" s="87"/>
      <c r="O218" s="59">
        <f>O213+O208+O203+N217</f>
        <v>201862.07</v>
      </c>
      <c r="P218" s="87"/>
      <c r="Q218" s="59">
        <f>Q213+Q208+Q203+P217</f>
        <v>206722.07</v>
      </c>
      <c r="R218" s="87"/>
      <c r="S218" s="59">
        <f>S213+S208+S203+R217</f>
        <v>160022.12</v>
      </c>
      <c r="T218" s="87"/>
      <c r="U218" s="59">
        <f>U213+U208+U203+T217</f>
        <v>200692.14</v>
      </c>
      <c r="V218" s="87"/>
      <c r="W218" s="59">
        <f>W213+W208+W203+V217</f>
        <v>138322.14000000001</v>
      </c>
      <c r="X218" s="87"/>
      <c r="Y218" s="59">
        <f>Y213+Y208+Y203+X217</f>
        <v>159902.14000000001</v>
      </c>
      <c r="Z218" s="87"/>
      <c r="AA218" s="59">
        <f>AA213+AA208+AA203+Z217</f>
        <v>201892.14</v>
      </c>
      <c r="AB218" s="87"/>
      <c r="AC218" s="59">
        <f>AC213+AC208+AC203+AB217</f>
        <v>206722.14</v>
      </c>
      <c r="AD218" s="88">
        <f t="shared" si="17"/>
        <v>2158705.2400000002</v>
      </c>
    </row>
    <row r="219" spans="2:30" s="84" customFormat="1" ht="13" x14ac:dyDescent="0.25">
      <c r="B219" s="93"/>
      <c r="C219" s="93"/>
      <c r="D219" s="94"/>
      <c r="E219" s="95"/>
      <c r="F219" s="95"/>
      <c r="G219" s="95"/>
      <c r="H219" s="95"/>
      <c r="I219" s="95"/>
      <c r="J219" s="95"/>
      <c r="K219" s="95"/>
      <c r="L219" s="95"/>
      <c r="M219" s="96"/>
      <c r="N219" s="95"/>
      <c r="O219" s="96"/>
      <c r="P219" s="95"/>
      <c r="Q219" s="96"/>
      <c r="R219" s="95"/>
      <c r="S219" s="96"/>
      <c r="T219" s="95"/>
      <c r="U219" s="96"/>
      <c r="V219" s="95"/>
      <c r="W219" s="96"/>
      <c r="X219" s="95"/>
      <c r="Y219" s="96"/>
      <c r="Z219" s="95"/>
      <c r="AA219" s="96"/>
      <c r="AB219" s="95"/>
      <c r="AC219" s="96"/>
      <c r="AD219" s="97"/>
    </row>
    <row r="220" spans="2:30" s="84" customFormat="1" ht="13" x14ac:dyDescent="0.25">
      <c r="B220" s="93"/>
      <c r="C220" s="93"/>
      <c r="D220" s="94"/>
      <c r="E220" s="95"/>
      <c r="F220" s="95"/>
      <c r="G220" s="95"/>
      <c r="H220" s="95"/>
      <c r="I220" s="95"/>
      <c r="J220" s="95"/>
      <c r="K220" s="95"/>
      <c r="L220" s="95"/>
      <c r="M220" s="96"/>
      <c r="N220" s="95"/>
      <c r="O220" s="96"/>
      <c r="P220" s="95"/>
      <c r="Q220" s="96"/>
      <c r="R220" s="95"/>
      <c r="S220" s="96"/>
      <c r="T220" s="95"/>
      <c r="U220" s="96"/>
      <c r="V220" s="95"/>
      <c r="W220" s="96"/>
      <c r="X220" s="95"/>
      <c r="Y220" s="96"/>
      <c r="Z220" s="95"/>
      <c r="AA220" s="96"/>
      <c r="AB220" s="95"/>
      <c r="AC220" s="96"/>
      <c r="AD220" s="97"/>
    </row>
    <row r="221" spans="2:30" s="84" customFormat="1" ht="14" x14ac:dyDescent="0.25">
      <c r="B221" s="195" t="s">
        <v>25</v>
      </c>
      <c r="C221" s="195"/>
      <c r="D221" s="195"/>
      <c r="E221" s="195"/>
      <c r="F221" s="195"/>
      <c r="G221" s="195"/>
      <c r="H221" s="195"/>
      <c r="I221" s="195"/>
      <c r="J221" s="195"/>
      <c r="K221" s="95"/>
      <c r="L221" s="95"/>
      <c r="M221" s="96"/>
      <c r="N221" s="95"/>
      <c r="O221" s="96"/>
      <c r="P221" s="95"/>
      <c r="Q221" s="96"/>
      <c r="R221" s="95"/>
      <c r="S221" s="96"/>
      <c r="T221" s="95"/>
      <c r="U221" s="96"/>
      <c r="V221" s="95"/>
      <c r="W221" s="96"/>
      <c r="X221" s="95"/>
      <c r="Y221" s="96"/>
      <c r="Z221" s="95"/>
      <c r="AA221" s="96"/>
      <c r="AB221" s="95"/>
      <c r="AC221" s="96"/>
      <c r="AD221" s="97"/>
    </row>
    <row r="222" spans="2:30" s="84" customFormat="1" ht="13" x14ac:dyDescent="0.25">
      <c r="B222" s="93"/>
      <c r="C222" s="93"/>
      <c r="D222" s="94"/>
      <c r="E222" s="95"/>
      <c r="F222" s="95"/>
      <c r="G222" s="95"/>
      <c r="H222" s="95"/>
      <c r="I222" s="95"/>
      <c r="J222" s="95"/>
      <c r="K222" s="95"/>
      <c r="L222" s="95"/>
      <c r="M222" s="96"/>
      <c r="N222" s="95"/>
      <c r="O222" s="96"/>
      <c r="P222" s="95"/>
      <c r="Q222" s="96"/>
      <c r="V222" s="95"/>
      <c r="W222" s="96"/>
      <c r="X222" s="95"/>
      <c r="Y222" s="96"/>
      <c r="Z222" s="95"/>
      <c r="AA222" s="96"/>
      <c r="AB222" s="95"/>
      <c r="AC222" s="96"/>
      <c r="AD222" s="97"/>
    </row>
    <row r="223" spans="2:30" s="84" customFormat="1" ht="14" x14ac:dyDescent="0.3">
      <c r="B223" s="93"/>
      <c r="C223" s="18" t="s">
        <v>49</v>
      </c>
      <c r="D223" s="94"/>
      <c r="E223" s="95"/>
      <c r="F223" s="95"/>
      <c r="G223" s="95"/>
      <c r="H223" s="95"/>
      <c r="I223" s="95"/>
      <c r="J223" s="95"/>
      <c r="K223" s="95"/>
      <c r="L223" s="95"/>
      <c r="M223" s="96"/>
      <c r="N223" s="95"/>
      <c r="O223" s="96"/>
      <c r="P223" s="95"/>
      <c r="Q223" s="96"/>
      <c r="R223" s="28" t="s">
        <v>49</v>
      </c>
      <c r="S223" s="28"/>
      <c r="T223" s="28"/>
      <c r="U223" s="7"/>
      <c r="V223" s="95"/>
      <c r="W223" s="96"/>
      <c r="X223" s="95"/>
      <c r="Y223" s="96"/>
      <c r="Z223" s="95"/>
      <c r="AA223" s="96"/>
      <c r="AB223" s="95"/>
      <c r="AC223" s="96"/>
      <c r="AD223" s="97"/>
    </row>
    <row r="224" spans="2:30" s="84" customFormat="1" ht="14" x14ac:dyDescent="0.3">
      <c r="B224" s="93"/>
      <c r="C224" s="18" t="s">
        <v>10</v>
      </c>
      <c r="D224" s="94"/>
      <c r="E224" s="95"/>
      <c r="F224" s="95"/>
      <c r="G224" s="95"/>
      <c r="H224" s="95"/>
      <c r="I224" s="95"/>
      <c r="J224" s="95"/>
      <c r="K224" s="95"/>
      <c r="L224" s="95"/>
      <c r="M224" s="96"/>
      <c r="N224" s="95"/>
      <c r="O224" s="96"/>
      <c r="P224" s="95"/>
      <c r="Q224" s="96"/>
      <c r="R224" s="17" t="s">
        <v>20</v>
      </c>
      <c r="S224" s="17"/>
      <c r="T224" s="17"/>
      <c r="U224" s="7"/>
      <c r="V224" s="95"/>
      <c r="W224" s="96"/>
      <c r="X224" s="95"/>
      <c r="Y224" s="96"/>
      <c r="Z224" s="95"/>
      <c r="AA224" s="96"/>
      <c r="AB224" s="95"/>
      <c r="AC224" s="96"/>
      <c r="AD224" s="97"/>
    </row>
    <row r="225" spans="2:30" s="84" customFormat="1" ht="15" customHeight="1" x14ac:dyDescent="0.3">
      <c r="B225" s="93"/>
      <c r="C225" s="47" t="s">
        <v>21</v>
      </c>
      <c r="D225" s="94"/>
      <c r="E225" s="95"/>
      <c r="F225" s="95"/>
      <c r="G225" s="95"/>
      <c r="H225" s="95"/>
      <c r="I225" s="95"/>
      <c r="J225" s="95"/>
      <c r="K225" s="95"/>
      <c r="L225" s="95"/>
      <c r="M225" s="96"/>
      <c r="N225" s="95"/>
      <c r="O225" s="96"/>
      <c r="P225" s="95"/>
      <c r="Q225" s="96"/>
      <c r="R225" s="47" t="s">
        <v>21</v>
      </c>
      <c r="S225" s="47"/>
      <c r="T225" s="47" t="s">
        <v>21</v>
      </c>
      <c r="U225" s="47" t="s">
        <v>21</v>
      </c>
      <c r="V225" s="95"/>
      <c r="W225" s="96"/>
      <c r="X225" s="95"/>
      <c r="Y225" s="96"/>
      <c r="Z225" s="95"/>
      <c r="AA225" s="96"/>
      <c r="AB225" s="95"/>
      <c r="AC225" s="96"/>
      <c r="AD225" s="97"/>
    </row>
    <row r="226" spans="2:30" s="84" customFormat="1" ht="14" x14ac:dyDescent="0.25">
      <c r="B226" s="93"/>
      <c r="C226" s="27" t="s">
        <v>24</v>
      </c>
      <c r="D226" s="94"/>
      <c r="E226" s="95"/>
      <c r="F226" s="95"/>
      <c r="G226" s="95"/>
      <c r="H226" s="95"/>
      <c r="I226" s="95"/>
      <c r="J226" s="95"/>
      <c r="K226" s="95"/>
      <c r="L226" s="95"/>
      <c r="M226" s="96"/>
      <c r="N226" s="95"/>
      <c r="O226" s="96"/>
      <c r="P226" s="95"/>
      <c r="Q226" s="96"/>
      <c r="R226" s="27" t="s">
        <v>24</v>
      </c>
      <c r="S226" s="27"/>
      <c r="T226" s="27" t="s">
        <v>22</v>
      </c>
      <c r="U226" s="27" t="s">
        <v>23</v>
      </c>
      <c r="V226" s="95"/>
      <c r="W226" s="96"/>
      <c r="X226" s="95"/>
      <c r="Y226" s="96"/>
      <c r="Z226" s="95"/>
      <c r="AA226" s="96"/>
      <c r="AB226" s="95"/>
      <c r="AC226" s="96"/>
      <c r="AD226" s="97"/>
    </row>
    <row r="227" spans="2:30" s="84" customFormat="1" ht="13" x14ac:dyDescent="0.25">
      <c r="B227" s="93"/>
      <c r="C227" s="93"/>
      <c r="D227" s="94"/>
      <c r="E227" s="95"/>
      <c r="F227" s="95"/>
      <c r="G227" s="95"/>
      <c r="H227" s="95"/>
      <c r="I227" s="95"/>
      <c r="J227" s="95"/>
      <c r="K227" s="95"/>
      <c r="L227" s="95"/>
      <c r="M227" s="96"/>
      <c r="N227" s="95"/>
      <c r="O227" s="96"/>
      <c r="P227" s="95"/>
      <c r="Q227" s="96"/>
      <c r="R227" s="95"/>
      <c r="S227" s="96"/>
      <c r="T227" s="95"/>
      <c r="U227" s="96"/>
      <c r="V227" s="95"/>
      <c r="W227" s="96"/>
      <c r="X227" s="95"/>
      <c r="Y227" s="96"/>
      <c r="Z227" s="95"/>
      <c r="AA227" s="96"/>
      <c r="AB227" s="95"/>
      <c r="AC227" s="96"/>
      <c r="AD227" s="97"/>
    </row>
    <row r="228" spans="2:30" s="84" customFormat="1" ht="13" x14ac:dyDescent="0.25">
      <c r="B228" s="93"/>
      <c r="C228" s="93"/>
      <c r="D228" s="94"/>
      <c r="E228" s="95"/>
      <c r="F228" s="95"/>
      <c r="G228" s="95"/>
      <c r="H228" s="95"/>
      <c r="I228" s="95"/>
      <c r="J228" s="95"/>
      <c r="K228" s="95"/>
      <c r="L228" s="95"/>
      <c r="M228" s="96"/>
      <c r="N228" s="95"/>
      <c r="O228" s="96"/>
      <c r="P228" s="95"/>
      <c r="Q228" s="96"/>
      <c r="R228" s="95"/>
      <c r="S228" s="96"/>
      <c r="T228" s="95"/>
      <c r="U228" s="96"/>
      <c r="V228" s="95"/>
      <c r="W228" s="96"/>
      <c r="X228" s="95"/>
      <c r="Y228" s="96"/>
      <c r="Z228" s="95"/>
      <c r="AA228" s="96"/>
      <c r="AB228" s="95"/>
      <c r="AC228" s="96"/>
      <c r="AD228" s="97"/>
    </row>
    <row r="229" spans="2:30" x14ac:dyDescent="0.25">
      <c r="B229" s="98"/>
      <c r="C229" s="58"/>
      <c r="D229" s="99" t="s">
        <v>200</v>
      </c>
      <c r="E229" s="100"/>
      <c r="F229" s="98"/>
      <c r="G229" s="98"/>
      <c r="H229" s="98"/>
      <c r="I229" s="64">
        <f>J229-J230</f>
        <v>70000</v>
      </c>
      <c r="J229" s="119">
        <v>3500000</v>
      </c>
      <c r="L229" s="64"/>
    </row>
    <row r="230" spans="2:30" ht="13" x14ac:dyDescent="0.25">
      <c r="B230" s="76"/>
      <c r="C230" s="101" t="s">
        <v>198</v>
      </c>
      <c r="D230" s="98"/>
      <c r="E230" s="100"/>
      <c r="F230" s="98"/>
      <c r="G230" s="98"/>
      <c r="H230" s="98"/>
      <c r="J230" s="64">
        <f>SUM(J232:J346)</f>
        <v>3430000</v>
      </c>
      <c r="M230" s="64"/>
      <c r="N230" s="50" t="s">
        <v>207</v>
      </c>
      <c r="O230" s="118">
        <v>3500000</v>
      </c>
    </row>
    <row r="231" spans="2:30" ht="13" x14ac:dyDescent="0.25">
      <c r="B231" s="89" t="s">
        <v>159</v>
      </c>
      <c r="C231" s="89"/>
      <c r="D231" s="89" t="s">
        <v>160</v>
      </c>
      <c r="E231" s="89" t="s">
        <v>161</v>
      </c>
      <c r="F231" s="89" t="s">
        <v>162</v>
      </c>
      <c r="G231" s="89" t="s">
        <v>163</v>
      </c>
      <c r="H231" s="89" t="s">
        <v>164</v>
      </c>
      <c r="I231" s="78" t="s">
        <v>165</v>
      </c>
      <c r="J231" s="82"/>
      <c r="K231" s="83"/>
      <c r="N231" s="50" t="s">
        <v>208</v>
      </c>
    </row>
    <row r="232" spans="2:30" ht="14" hidden="1" x14ac:dyDescent="0.25">
      <c r="B232" s="58">
        <v>1</v>
      </c>
      <c r="C232" s="75"/>
      <c r="D232" s="61">
        <v>1</v>
      </c>
      <c r="E232" s="62" t="s">
        <v>121</v>
      </c>
      <c r="F232" s="48">
        <v>1</v>
      </c>
      <c r="G232" s="48">
        <v>1</v>
      </c>
      <c r="H232" s="63" t="s">
        <v>166</v>
      </c>
      <c r="I232" s="79">
        <v>7000</v>
      </c>
      <c r="J232" s="117">
        <f>I232*G232*F232</f>
        <v>7000</v>
      </c>
      <c r="K232" s="81"/>
      <c r="L232" s="64">
        <f>I232*$L$229</f>
        <v>0</v>
      </c>
      <c r="M232" s="64">
        <f>L232*G232*F232</f>
        <v>0</v>
      </c>
      <c r="N232" s="50">
        <v>5450.54</v>
      </c>
      <c r="O232" s="64"/>
      <c r="P232" s="64"/>
      <c r="Q232" s="64"/>
    </row>
    <row r="233" spans="2:30" ht="14" hidden="1" x14ac:dyDescent="0.25">
      <c r="B233" s="58">
        <v>2</v>
      </c>
      <c r="C233" s="75"/>
      <c r="D233" s="222">
        <v>2</v>
      </c>
      <c r="E233" s="66" t="s">
        <v>167</v>
      </c>
      <c r="F233" s="76">
        <v>2</v>
      </c>
      <c r="G233" s="76">
        <v>8</v>
      </c>
      <c r="H233" s="120" t="s">
        <v>1</v>
      </c>
      <c r="I233" s="121">
        <v>9000</v>
      </c>
      <c r="J233" s="117">
        <f t="shared" ref="J233:J296" si="30">I233*G233*F233</f>
        <v>144000</v>
      </c>
      <c r="L233" s="64">
        <f t="shared" ref="L233:L296" si="31">I233*$L$229</f>
        <v>0</v>
      </c>
      <c r="M233" s="64">
        <f t="shared" ref="M233:M296" si="32">L233*G233*F233</f>
        <v>0</v>
      </c>
      <c r="N233" s="50">
        <v>6363</v>
      </c>
      <c r="O233" s="64"/>
      <c r="P233" s="64"/>
      <c r="Q233" s="64"/>
    </row>
    <row r="234" spans="2:30" ht="14" hidden="1" x14ac:dyDescent="0.25">
      <c r="B234" s="58">
        <v>3</v>
      </c>
      <c r="C234" s="75"/>
      <c r="D234" s="222"/>
      <c r="E234" s="66" t="s">
        <v>167</v>
      </c>
      <c r="F234" s="76">
        <v>2</v>
      </c>
      <c r="G234" s="76">
        <v>3</v>
      </c>
      <c r="H234" s="105" t="s">
        <v>0</v>
      </c>
      <c r="I234" s="106">
        <v>16000</v>
      </c>
      <c r="J234" s="117">
        <f t="shared" si="30"/>
        <v>96000</v>
      </c>
      <c r="K234" s="81"/>
      <c r="L234" s="64">
        <f t="shared" si="31"/>
        <v>0</v>
      </c>
      <c r="M234" s="64">
        <f t="shared" si="32"/>
        <v>0</v>
      </c>
      <c r="N234" s="50">
        <v>11340</v>
      </c>
      <c r="O234" s="64"/>
      <c r="P234" s="64"/>
    </row>
    <row r="235" spans="2:30" ht="14" x14ac:dyDescent="0.25">
      <c r="B235" s="58">
        <v>4</v>
      </c>
      <c r="C235" s="75"/>
      <c r="D235" s="222"/>
      <c r="E235" s="66" t="s">
        <v>167</v>
      </c>
      <c r="F235" s="48">
        <v>2</v>
      </c>
      <c r="G235" s="48">
        <v>1</v>
      </c>
      <c r="H235" s="42" t="s">
        <v>47</v>
      </c>
      <c r="I235" s="79">
        <v>40000</v>
      </c>
      <c r="J235" s="117">
        <f t="shared" si="30"/>
        <v>80000</v>
      </c>
      <c r="K235" s="81"/>
      <c r="L235" s="64">
        <f t="shared" si="31"/>
        <v>0</v>
      </c>
      <c r="M235" s="64">
        <f t="shared" si="32"/>
        <v>0</v>
      </c>
      <c r="N235" s="50">
        <v>27720</v>
      </c>
      <c r="O235" s="64"/>
      <c r="P235" s="64"/>
      <c r="Q235" s="64"/>
    </row>
    <row r="236" spans="2:30" ht="28" hidden="1" x14ac:dyDescent="0.25">
      <c r="B236" s="58">
        <v>5</v>
      </c>
      <c r="C236" s="75"/>
      <c r="D236" s="222"/>
      <c r="E236" s="66" t="s">
        <v>167</v>
      </c>
      <c r="F236" s="48">
        <v>0</v>
      </c>
      <c r="G236" s="48">
        <v>0</v>
      </c>
      <c r="H236" s="42" t="s">
        <v>148</v>
      </c>
      <c r="I236" s="79"/>
      <c r="J236" s="117">
        <f t="shared" si="30"/>
        <v>0</v>
      </c>
      <c r="K236" s="81"/>
      <c r="L236" s="64">
        <f t="shared" si="31"/>
        <v>0</v>
      </c>
      <c r="M236" s="64">
        <f t="shared" si="32"/>
        <v>0</v>
      </c>
      <c r="N236" s="50">
        <v>56270.63</v>
      </c>
      <c r="O236" s="64"/>
      <c r="P236" s="64"/>
    </row>
    <row r="237" spans="2:30" ht="14" hidden="1" x14ac:dyDescent="0.25">
      <c r="B237" s="58">
        <v>6</v>
      </c>
      <c r="C237" s="75"/>
      <c r="D237" s="222"/>
      <c r="E237" s="66" t="s">
        <v>167</v>
      </c>
      <c r="F237" s="48">
        <v>2</v>
      </c>
      <c r="G237" s="48">
        <v>1</v>
      </c>
      <c r="H237" s="63" t="s">
        <v>166</v>
      </c>
      <c r="I237" s="79">
        <v>41000</v>
      </c>
      <c r="J237" s="117">
        <f t="shared" si="30"/>
        <v>82000</v>
      </c>
      <c r="K237" s="81"/>
      <c r="L237" s="64">
        <f t="shared" si="31"/>
        <v>0</v>
      </c>
      <c r="M237" s="64">
        <f t="shared" si="32"/>
        <v>0</v>
      </c>
      <c r="N237" s="50">
        <v>28550.63</v>
      </c>
      <c r="O237" s="64"/>
      <c r="P237" s="64"/>
      <c r="Q237" s="64"/>
      <c r="R237" s="60"/>
    </row>
    <row r="238" spans="2:30" ht="14" hidden="1" x14ac:dyDescent="0.25">
      <c r="B238" s="58">
        <v>7</v>
      </c>
      <c r="C238" s="75"/>
      <c r="D238" s="222"/>
      <c r="E238" s="66" t="s">
        <v>167</v>
      </c>
      <c r="F238" s="76">
        <v>1</v>
      </c>
      <c r="G238" s="76">
        <v>12</v>
      </c>
      <c r="H238" s="105" t="s">
        <v>150</v>
      </c>
      <c r="I238" s="106">
        <v>8000</v>
      </c>
      <c r="J238" s="117">
        <f t="shared" si="30"/>
        <v>96000</v>
      </c>
      <c r="K238" s="81"/>
      <c r="L238" s="64">
        <f t="shared" si="31"/>
        <v>0</v>
      </c>
      <c r="M238" s="64">
        <f t="shared" si="32"/>
        <v>0</v>
      </c>
      <c r="N238" s="50">
        <v>5901</v>
      </c>
      <c r="O238" s="64"/>
      <c r="P238" s="64"/>
    </row>
    <row r="239" spans="2:30" ht="14" hidden="1" x14ac:dyDescent="0.25">
      <c r="B239" s="58">
        <v>8</v>
      </c>
      <c r="C239" s="75"/>
      <c r="D239" s="222">
        <v>3</v>
      </c>
      <c r="E239" s="66" t="s">
        <v>168</v>
      </c>
      <c r="F239" s="76">
        <v>2</v>
      </c>
      <c r="G239" s="76">
        <v>8</v>
      </c>
      <c r="H239" s="105" t="s">
        <v>1</v>
      </c>
      <c r="I239" s="106">
        <v>2000</v>
      </c>
      <c r="J239" s="117">
        <f t="shared" si="30"/>
        <v>32000</v>
      </c>
      <c r="K239" s="81"/>
      <c r="L239" s="64">
        <f t="shared" si="31"/>
        <v>0</v>
      </c>
      <c r="M239" s="64">
        <f t="shared" si="32"/>
        <v>0</v>
      </c>
      <c r="N239" s="50">
        <v>1583.4</v>
      </c>
      <c r="O239" s="64"/>
      <c r="P239" s="64"/>
      <c r="Q239" s="64"/>
    </row>
    <row r="240" spans="2:30" ht="14" hidden="1" x14ac:dyDescent="0.25">
      <c r="B240" s="58">
        <v>9</v>
      </c>
      <c r="C240" s="75"/>
      <c r="D240" s="222"/>
      <c r="E240" s="66" t="s">
        <v>168</v>
      </c>
      <c r="F240" s="76">
        <v>2</v>
      </c>
      <c r="G240" s="76">
        <v>3</v>
      </c>
      <c r="H240" s="105" t="s">
        <v>0</v>
      </c>
      <c r="I240" s="106">
        <v>3000</v>
      </c>
      <c r="J240" s="117">
        <f t="shared" si="30"/>
        <v>18000</v>
      </c>
      <c r="K240" s="81"/>
      <c r="L240" s="64">
        <f t="shared" si="31"/>
        <v>0</v>
      </c>
      <c r="M240" s="64">
        <f t="shared" si="32"/>
        <v>0</v>
      </c>
      <c r="N240" s="50">
        <v>2520</v>
      </c>
      <c r="O240" s="64"/>
      <c r="P240" s="64"/>
    </row>
    <row r="241" spans="2:17" ht="14" x14ac:dyDescent="0.25">
      <c r="B241" s="58">
        <v>10</v>
      </c>
      <c r="C241" s="75"/>
      <c r="D241" s="222"/>
      <c r="E241" s="66" t="s">
        <v>168</v>
      </c>
      <c r="F241" s="76">
        <v>2</v>
      </c>
      <c r="G241" s="76">
        <v>1</v>
      </c>
      <c r="H241" s="105" t="s">
        <v>47</v>
      </c>
      <c r="I241" s="106">
        <v>20000</v>
      </c>
      <c r="J241" s="117">
        <f t="shared" si="30"/>
        <v>40000</v>
      </c>
      <c r="K241" s="81"/>
      <c r="L241" s="64">
        <f t="shared" si="31"/>
        <v>0</v>
      </c>
      <c r="M241" s="64">
        <f t="shared" si="32"/>
        <v>0</v>
      </c>
      <c r="N241" s="50">
        <v>14112</v>
      </c>
      <c r="O241" s="64"/>
      <c r="P241" s="64"/>
      <c r="Q241" s="64"/>
    </row>
    <row r="242" spans="2:17" ht="28" hidden="1" x14ac:dyDescent="0.25">
      <c r="B242" s="58">
        <v>11</v>
      </c>
      <c r="C242" s="75"/>
      <c r="D242" s="222"/>
      <c r="E242" s="66" t="s">
        <v>168</v>
      </c>
      <c r="F242" s="76">
        <v>2</v>
      </c>
      <c r="G242" s="76">
        <v>1</v>
      </c>
      <c r="H242" s="105" t="s">
        <v>148</v>
      </c>
      <c r="I242" s="79"/>
      <c r="J242" s="117"/>
      <c r="K242" s="81"/>
      <c r="L242" s="64">
        <f t="shared" si="31"/>
        <v>0</v>
      </c>
      <c r="M242" s="64"/>
      <c r="N242" s="50">
        <v>18118.88</v>
      </c>
      <c r="O242" s="64"/>
      <c r="P242" s="64"/>
    </row>
    <row r="243" spans="2:17" ht="14" hidden="1" x14ac:dyDescent="0.25">
      <c r="B243" s="58">
        <v>12</v>
      </c>
      <c r="C243" s="75"/>
      <c r="D243" s="222"/>
      <c r="E243" s="66" t="s">
        <v>168</v>
      </c>
      <c r="F243" s="76">
        <v>2</v>
      </c>
      <c r="G243" s="76">
        <v>1</v>
      </c>
      <c r="H243" s="105" t="s">
        <v>166</v>
      </c>
      <c r="I243" s="106">
        <v>6000</v>
      </c>
      <c r="J243" s="117">
        <f t="shared" si="30"/>
        <v>12000</v>
      </c>
      <c r="K243" s="81"/>
      <c r="L243" s="64">
        <f t="shared" si="31"/>
        <v>0</v>
      </c>
      <c r="M243" s="64">
        <f t="shared" si="32"/>
        <v>0</v>
      </c>
      <c r="N243" s="50">
        <v>4006.88</v>
      </c>
      <c r="O243" s="64"/>
      <c r="P243" s="64"/>
      <c r="Q243" s="64"/>
    </row>
    <row r="244" spans="2:17" ht="14" hidden="1" x14ac:dyDescent="0.25">
      <c r="B244" s="58">
        <v>13</v>
      </c>
      <c r="C244" s="75"/>
      <c r="D244" s="222">
        <v>4</v>
      </c>
      <c r="E244" s="66" t="s">
        <v>169</v>
      </c>
      <c r="F244" s="76">
        <v>2</v>
      </c>
      <c r="G244" s="76">
        <v>8</v>
      </c>
      <c r="H244" s="105" t="s">
        <v>1</v>
      </c>
      <c r="I244" s="106">
        <v>10000</v>
      </c>
      <c r="J244" s="117">
        <f t="shared" si="30"/>
        <v>160000</v>
      </c>
      <c r="K244" s="81"/>
      <c r="L244" s="64">
        <f t="shared" si="31"/>
        <v>0</v>
      </c>
      <c r="M244" s="64">
        <f t="shared" si="32"/>
        <v>0</v>
      </c>
      <c r="N244" s="50">
        <v>7140</v>
      </c>
      <c r="O244" s="64"/>
      <c r="P244" s="64"/>
      <c r="Q244" s="64"/>
    </row>
    <row r="245" spans="2:17" ht="14" hidden="1" x14ac:dyDescent="0.25">
      <c r="B245" s="58">
        <v>14</v>
      </c>
      <c r="C245" s="75"/>
      <c r="D245" s="222"/>
      <c r="E245" s="66" t="s">
        <v>169</v>
      </c>
      <c r="F245" s="76">
        <v>2</v>
      </c>
      <c r="G245" s="76">
        <v>3</v>
      </c>
      <c r="H245" s="105" t="s">
        <v>0</v>
      </c>
      <c r="I245" s="106">
        <v>23600</v>
      </c>
      <c r="J245" s="117">
        <f t="shared" si="30"/>
        <v>141600</v>
      </c>
      <c r="K245" s="81"/>
      <c r="L245" s="64">
        <f t="shared" si="31"/>
        <v>0</v>
      </c>
      <c r="M245" s="64">
        <f t="shared" si="32"/>
        <v>0</v>
      </c>
      <c r="N245" s="50">
        <v>16233</v>
      </c>
      <c r="O245" s="64"/>
      <c r="P245" s="64"/>
      <c r="Q245" s="64"/>
    </row>
    <row r="246" spans="2:17" ht="14" x14ac:dyDescent="0.25">
      <c r="B246" s="58">
        <v>15</v>
      </c>
      <c r="C246" s="75"/>
      <c r="D246" s="222"/>
      <c r="E246" s="66" t="s">
        <v>169</v>
      </c>
      <c r="F246" s="76">
        <v>2</v>
      </c>
      <c r="G246" s="76">
        <v>1</v>
      </c>
      <c r="H246" s="105" t="s">
        <v>47</v>
      </c>
      <c r="I246" s="106">
        <v>46400</v>
      </c>
      <c r="J246" s="117">
        <f t="shared" si="30"/>
        <v>92800</v>
      </c>
      <c r="K246" s="81"/>
      <c r="L246" s="64">
        <f t="shared" si="31"/>
        <v>0</v>
      </c>
      <c r="M246" s="64">
        <f t="shared" si="32"/>
        <v>0</v>
      </c>
      <c r="N246" s="50">
        <v>31920</v>
      </c>
      <c r="O246" s="64"/>
      <c r="P246" s="64"/>
    </row>
    <row r="247" spans="2:17" ht="28" hidden="1" x14ac:dyDescent="0.25">
      <c r="B247" s="58">
        <v>16</v>
      </c>
      <c r="C247" s="75"/>
      <c r="D247" s="222"/>
      <c r="E247" s="66" t="s">
        <v>169</v>
      </c>
      <c r="F247" s="76">
        <v>2</v>
      </c>
      <c r="G247" s="76">
        <v>1</v>
      </c>
      <c r="H247" s="105" t="s">
        <v>148</v>
      </c>
      <c r="I247" s="79"/>
      <c r="J247" s="117"/>
      <c r="K247" s="81"/>
      <c r="L247" s="64">
        <f t="shared" si="31"/>
        <v>0</v>
      </c>
      <c r="M247" s="64"/>
      <c r="N247" s="50">
        <v>41214.379999999997</v>
      </c>
      <c r="O247" s="64"/>
      <c r="P247" s="64"/>
    </row>
    <row r="248" spans="2:17" ht="14" hidden="1" x14ac:dyDescent="0.25">
      <c r="B248" s="58">
        <v>17</v>
      </c>
      <c r="C248" s="75"/>
      <c r="D248" s="222"/>
      <c r="E248" s="66" t="s">
        <v>169</v>
      </c>
      <c r="F248" s="76">
        <v>2</v>
      </c>
      <c r="G248" s="76">
        <v>1</v>
      </c>
      <c r="H248" s="105" t="s">
        <v>166</v>
      </c>
      <c r="I248" s="106">
        <v>13500</v>
      </c>
      <c r="J248" s="117">
        <f t="shared" si="30"/>
        <v>27000</v>
      </c>
      <c r="K248" s="81"/>
      <c r="L248" s="64">
        <f t="shared" si="31"/>
        <v>0</v>
      </c>
      <c r="M248" s="64">
        <f t="shared" si="32"/>
        <v>0</v>
      </c>
      <c r="N248" s="50">
        <v>9294.3799999999992</v>
      </c>
      <c r="O248" s="64"/>
      <c r="P248" s="64"/>
    </row>
    <row r="249" spans="2:17" ht="14" hidden="1" x14ac:dyDescent="0.25">
      <c r="B249" s="58">
        <v>18</v>
      </c>
      <c r="C249" s="75"/>
      <c r="D249" s="222">
        <v>5</v>
      </c>
      <c r="E249" s="66" t="s">
        <v>170</v>
      </c>
      <c r="F249" s="76">
        <v>1</v>
      </c>
      <c r="G249" s="76">
        <v>8</v>
      </c>
      <c r="H249" s="105" t="s">
        <v>1</v>
      </c>
      <c r="I249" s="106">
        <v>10000</v>
      </c>
      <c r="J249" s="117">
        <f t="shared" si="30"/>
        <v>80000</v>
      </c>
      <c r="K249" s="81"/>
      <c r="L249" s="64">
        <f t="shared" si="31"/>
        <v>0</v>
      </c>
      <c r="M249" s="64">
        <f t="shared" si="32"/>
        <v>0</v>
      </c>
      <c r="N249" s="50">
        <v>7140</v>
      </c>
      <c r="O249" s="64"/>
      <c r="P249" s="64"/>
      <c r="Q249" s="64"/>
    </row>
    <row r="250" spans="2:17" ht="14" hidden="1" x14ac:dyDescent="0.25">
      <c r="B250" s="58">
        <v>19</v>
      </c>
      <c r="C250" s="75"/>
      <c r="D250" s="222"/>
      <c r="E250" s="66" t="s">
        <v>170</v>
      </c>
      <c r="F250" s="76">
        <v>1</v>
      </c>
      <c r="G250" s="76">
        <v>4</v>
      </c>
      <c r="H250" s="105" t="s">
        <v>0</v>
      </c>
      <c r="I250" s="106">
        <v>23600</v>
      </c>
      <c r="J250" s="117">
        <f t="shared" si="30"/>
        <v>94400</v>
      </c>
      <c r="K250" s="81"/>
      <c r="L250" s="64">
        <f t="shared" si="31"/>
        <v>0</v>
      </c>
      <c r="M250" s="64">
        <f t="shared" si="32"/>
        <v>0</v>
      </c>
      <c r="N250" s="50">
        <v>16233</v>
      </c>
      <c r="O250" s="64"/>
      <c r="P250" s="64"/>
      <c r="Q250" s="64"/>
    </row>
    <row r="251" spans="2:17" ht="14" x14ac:dyDescent="0.25">
      <c r="B251" s="58">
        <v>20</v>
      </c>
      <c r="C251" s="75"/>
      <c r="D251" s="222"/>
      <c r="E251" s="66" t="s">
        <v>170</v>
      </c>
      <c r="F251" s="76">
        <v>1</v>
      </c>
      <c r="G251" s="76">
        <v>1</v>
      </c>
      <c r="H251" s="105" t="s">
        <v>47</v>
      </c>
      <c r="I251" s="106">
        <v>46300</v>
      </c>
      <c r="J251" s="117">
        <f t="shared" si="30"/>
        <v>46300</v>
      </c>
      <c r="K251" s="81"/>
      <c r="L251" s="64">
        <f t="shared" si="31"/>
        <v>0</v>
      </c>
      <c r="M251" s="64">
        <f t="shared" si="32"/>
        <v>0</v>
      </c>
      <c r="N251" s="50">
        <v>31920</v>
      </c>
      <c r="O251" s="64"/>
      <c r="P251" s="64"/>
    </row>
    <row r="252" spans="2:17" ht="28" hidden="1" x14ac:dyDescent="0.25">
      <c r="B252" s="58">
        <v>21</v>
      </c>
      <c r="C252" s="75"/>
      <c r="D252" s="222"/>
      <c r="E252" s="102" t="s">
        <v>170</v>
      </c>
      <c r="F252" s="76">
        <v>1</v>
      </c>
      <c r="G252" s="76">
        <v>1</v>
      </c>
      <c r="H252" s="105" t="s">
        <v>148</v>
      </c>
      <c r="I252" s="79"/>
      <c r="J252" s="117"/>
      <c r="K252" s="81"/>
      <c r="L252" s="64">
        <f t="shared" si="31"/>
        <v>0</v>
      </c>
      <c r="M252" s="64"/>
      <c r="N252" s="50">
        <v>41214.379999999997</v>
      </c>
      <c r="O252" s="64"/>
      <c r="P252" s="64"/>
    </row>
    <row r="253" spans="2:17" ht="14" hidden="1" x14ac:dyDescent="0.25">
      <c r="B253" s="58">
        <v>22</v>
      </c>
      <c r="C253" s="75"/>
      <c r="D253" s="222"/>
      <c r="E253" s="66" t="s">
        <v>170</v>
      </c>
      <c r="F253" s="76">
        <v>1</v>
      </c>
      <c r="G253" s="76">
        <v>1</v>
      </c>
      <c r="H253" s="105" t="s">
        <v>166</v>
      </c>
      <c r="I253" s="106">
        <v>13500</v>
      </c>
      <c r="J253" s="117">
        <f t="shared" si="30"/>
        <v>13500</v>
      </c>
      <c r="K253" s="81"/>
      <c r="L253" s="64">
        <f t="shared" si="31"/>
        <v>0</v>
      </c>
      <c r="M253" s="64">
        <f t="shared" si="32"/>
        <v>0</v>
      </c>
      <c r="N253" s="50">
        <v>9294.3799999999992</v>
      </c>
      <c r="O253" s="64"/>
      <c r="P253" s="64"/>
    </row>
    <row r="254" spans="2:17" ht="14" hidden="1" x14ac:dyDescent="0.25">
      <c r="B254" s="58">
        <v>23</v>
      </c>
      <c r="C254" s="75"/>
      <c r="D254" s="222">
        <v>6</v>
      </c>
      <c r="E254" s="66" t="s">
        <v>171</v>
      </c>
      <c r="F254" s="76">
        <v>23</v>
      </c>
      <c r="G254" s="76">
        <v>11</v>
      </c>
      <c r="H254" s="105" t="s">
        <v>1</v>
      </c>
      <c r="I254" s="106">
        <v>30</v>
      </c>
      <c r="J254" s="117">
        <f t="shared" si="30"/>
        <v>7590</v>
      </c>
      <c r="K254" s="81"/>
      <c r="L254" s="64">
        <f t="shared" si="31"/>
        <v>0</v>
      </c>
      <c r="M254" s="64">
        <f t="shared" si="32"/>
        <v>0</v>
      </c>
      <c r="N254" s="50">
        <v>21</v>
      </c>
      <c r="O254" s="64"/>
      <c r="P254" s="64"/>
    </row>
    <row r="255" spans="2:17" ht="14" hidden="1" x14ac:dyDescent="0.25">
      <c r="B255" s="58"/>
      <c r="C255" s="75"/>
      <c r="D255" s="222"/>
      <c r="E255" s="66" t="s">
        <v>171</v>
      </c>
      <c r="F255" s="76"/>
      <c r="G255" s="76"/>
      <c r="H255" s="105"/>
      <c r="I255" s="106">
        <v>0</v>
      </c>
      <c r="J255" s="117">
        <f>I254*G255*F255</f>
        <v>0</v>
      </c>
      <c r="K255" s="81"/>
      <c r="L255" s="64">
        <f t="shared" si="31"/>
        <v>0</v>
      </c>
      <c r="M255" s="64">
        <f t="shared" si="32"/>
        <v>0</v>
      </c>
      <c r="O255" s="64"/>
      <c r="P255" s="64"/>
    </row>
    <row r="256" spans="2:17" ht="14" x14ac:dyDescent="0.25">
      <c r="B256" s="58">
        <v>24</v>
      </c>
      <c r="C256" s="75"/>
      <c r="D256" s="222"/>
      <c r="E256" s="66" t="s">
        <v>171</v>
      </c>
      <c r="F256" s="76">
        <v>23</v>
      </c>
      <c r="G256" s="76">
        <v>1</v>
      </c>
      <c r="H256" s="105" t="s">
        <v>47</v>
      </c>
      <c r="I256" s="106">
        <v>250</v>
      </c>
      <c r="J256" s="117">
        <f t="shared" si="30"/>
        <v>5750</v>
      </c>
      <c r="K256" s="81"/>
      <c r="L256" s="64">
        <f t="shared" si="31"/>
        <v>0</v>
      </c>
      <c r="M256" s="64">
        <f t="shared" si="32"/>
        <v>0</v>
      </c>
      <c r="N256" s="50">
        <v>168</v>
      </c>
      <c r="O256" s="64"/>
      <c r="P256" s="64"/>
      <c r="Q256" s="64"/>
    </row>
    <row r="257" spans="2:17" ht="28" hidden="1" x14ac:dyDescent="0.25">
      <c r="B257" s="58">
        <v>25</v>
      </c>
      <c r="C257" s="75"/>
      <c r="D257" s="222"/>
      <c r="E257" s="66" t="s">
        <v>171</v>
      </c>
      <c r="F257" s="76">
        <v>3</v>
      </c>
      <c r="G257" s="76">
        <v>1</v>
      </c>
      <c r="H257" s="105" t="s">
        <v>148</v>
      </c>
      <c r="I257" s="79"/>
      <c r="J257" s="117"/>
      <c r="K257" s="81"/>
      <c r="L257" s="64">
        <f t="shared" si="31"/>
        <v>0</v>
      </c>
      <c r="M257" s="64"/>
      <c r="N257" s="50">
        <v>386.33</v>
      </c>
      <c r="O257" s="64"/>
      <c r="P257" s="64"/>
    </row>
    <row r="258" spans="2:17" ht="14" hidden="1" x14ac:dyDescent="0.25">
      <c r="B258" s="58">
        <v>26</v>
      </c>
      <c r="C258" s="75"/>
      <c r="D258" s="222"/>
      <c r="E258" s="66" t="s">
        <v>171</v>
      </c>
      <c r="F258" s="76">
        <v>23</v>
      </c>
      <c r="G258" s="76">
        <v>1</v>
      </c>
      <c r="H258" s="105" t="s">
        <v>166</v>
      </c>
      <c r="I258" s="106">
        <v>300</v>
      </c>
      <c r="J258" s="117">
        <f t="shared" si="30"/>
        <v>6900</v>
      </c>
      <c r="K258" s="81"/>
      <c r="L258" s="64">
        <f t="shared" si="31"/>
        <v>0</v>
      </c>
      <c r="M258" s="64">
        <f t="shared" si="32"/>
        <v>0</v>
      </c>
      <c r="N258" s="50">
        <v>218.33</v>
      </c>
      <c r="O258" s="64"/>
      <c r="P258" s="64"/>
      <c r="Q258" s="64"/>
    </row>
    <row r="259" spans="2:17" ht="14" hidden="1" x14ac:dyDescent="0.25">
      <c r="B259" s="58">
        <v>27</v>
      </c>
      <c r="C259" s="75"/>
      <c r="D259" s="222">
        <v>7</v>
      </c>
      <c r="E259" s="66" t="s">
        <v>172</v>
      </c>
      <c r="F259" s="76">
        <v>4</v>
      </c>
      <c r="G259" s="76">
        <v>11</v>
      </c>
      <c r="H259" s="105" t="s">
        <v>1</v>
      </c>
      <c r="I259" s="106">
        <v>30</v>
      </c>
      <c r="J259" s="117">
        <f t="shared" si="30"/>
        <v>1320</v>
      </c>
      <c r="K259" s="81"/>
      <c r="L259" s="64">
        <f t="shared" si="31"/>
        <v>0</v>
      </c>
      <c r="M259" s="64">
        <f t="shared" si="32"/>
        <v>0</v>
      </c>
      <c r="N259" s="50">
        <v>21</v>
      </c>
      <c r="O259" s="64"/>
      <c r="P259" s="64"/>
    </row>
    <row r="260" spans="2:17" ht="14" x14ac:dyDescent="0.25">
      <c r="B260" s="58">
        <v>28</v>
      </c>
      <c r="C260" s="75"/>
      <c r="D260" s="222"/>
      <c r="E260" s="66" t="s">
        <v>172</v>
      </c>
      <c r="F260" s="76">
        <v>4</v>
      </c>
      <c r="G260" s="76">
        <v>1</v>
      </c>
      <c r="H260" s="105" t="s">
        <v>47</v>
      </c>
      <c r="I260" s="106">
        <v>150</v>
      </c>
      <c r="J260" s="117">
        <f t="shared" si="30"/>
        <v>600</v>
      </c>
      <c r="K260" s="81"/>
      <c r="L260" s="64">
        <f t="shared" si="31"/>
        <v>0</v>
      </c>
      <c r="M260" s="64">
        <f t="shared" si="32"/>
        <v>0</v>
      </c>
      <c r="N260" s="50">
        <v>105</v>
      </c>
      <c r="O260" s="64"/>
      <c r="P260" s="64"/>
    </row>
    <row r="261" spans="2:17" ht="28" hidden="1" x14ac:dyDescent="0.25">
      <c r="B261" s="58">
        <v>29</v>
      </c>
      <c r="C261" s="75"/>
      <c r="D261" s="222"/>
      <c r="E261" s="66" t="s">
        <v>172</v>
      </c>
      <c r="F261" s="76">
        <v>4</v>
      </c>
      <c r="G261" s="76">
        <v>1</v>
      </c>
      <c r="H261" s="105" t="s">
        <v>148</v>
      </c>
      <c r="I261" s="79"/>
      <c r="J261" s="117"/>
      <c r="K261" s="81"/>
      <c r="L261" s="64">
        <f t="shared" si="31"/>
        <v>0</v>
      </c>
      <c r="M261" s="64"/>
      <c r="N261" s="50">
        <v>1211.25</v>
      </c>
      <c r="O261" s="64"/>
      <c r="P261" s="64"/>
    </row>
    <row r="262" spans="2:17" ht="14" hidden="1" x14ac:dyDescent="0.25">
      <c r="B262" s="58">
        <v>30</v>
      </c>
      <c r="C262" s="75"/>
      <c r="D262" s="222"/>
      <c r="E262" s="66" t="s">
        <v>172</v>
      </c>
      <c r="F262" s="76">
        <v>4</v>
      </c>
      <c r="G262" s="76">
        <v>1</v>
      </c>
      <c r="H262" s="105" t="s">
        <v>166</v>
      </c>
      <c r="I262" s="106">
        <v>1500</v>
      </c>
      <c r="J262" s="117">
        <f t="shared" si="30"/>
        <v>6000</v>
      </c>
      <c r="K262" s="81"/>
      <c r="L262" s="64">
        <f t="shared" si="31"/>
        <v>0</v>
      </c>
      <c r="M262" s="64">
        <f t="shared" si="32"/>
        <v>0</v>
      </c>
      <c r="N262" s="50">
        <v>1106.25</v>
      </c>
      <c r="O262" s="64"/>
      <c r="P262" s="64"/>
      <c r="Q262" s="64"/>
    </row>
    <row r="263" spans="2:17" ht="14" hidden="1" x14ac:dyDescent="0.25">
      <c r="B263" s="58">
        <v>31</v>
      </c>
      <c r="C263" s="75"/>
      <c r="D263" s="222">
        <v>8</v>
      </c>
      <c r="E263" s="66" t="s">
        <v>173</v>
      </c>
      <c r="F263" s="76">
        <v>1</v>
      </c>
      <c r="G263" s="76">
        <v>8</v>
      </c>
      <c r="H263" s="105" t="s">
        <v>1</v>
      </c>
      <c r="I263" s="106">
        <v>1700</v>
      </c>
      <c r="J263" s="117">
        <f t="shared" si="30"/>
        <v>13600</v>
      </c>
      <c r="K263" s="81"/>
      <c r="L263" s="64">
        <f t="shared" si="31"/>
        <v>0</v>
      </c>
      <c r="M263" s="64">
        <f t="shared" si="32"/>
        <v>0</v>
      </c>
      <c r="N263" s="50">
        <v>1197</v>
      </c>
      <c r="O263" s="64"/>
      <c r="P263" s="64"/>
      <c r="Q263" s="64"/>
    </row>
    <row r="264" spans="2:17" ht="14" hidden="1" x14ac:dyDescent="0.25">
      <c r="B264" s="58">
        <v>32</v>
      </c>
      <c r="C264" s="75"/>
      <c r="D264" s="222"/>
      <c r="E264" s="66" t="s">
        <v>173</v>
      </c>
      <c r="F264" s="76">
        <v>1</v>
      </c>
      <c r="G264" s="76">
        <v>3</v>
      </c>
      <c r="H264" s="105" t="s">
        <v>0</v>
      </c>
      <c r="I264" s="106">
        <v>4500</v>
      </c>
      <c r="J264" s="117">
        <f t="shared" si="30"/>
        <v>13500</v>
      </c>
      <c r="K264" s="81"/>
      <c r="L264" s="64">
        <f t="shared" si="31"/>
        <v>0</v>
      </c>
      <c r="M264" s="64">
        <f t="shared" si="32"/>
        <v>0</v>
      </c>
      <c r="N264" s="50">
        <v>3108</v>
      </c>
      <c r="O264" s="64"/>
      <c r="P264" s="64"/>
    </row>
    <row r="265" spans="2:17" ht="14" x14ac:dyDescent="0.25">
      <c r="B265" s="58">
        <v>33</v>
      </c>
      <c r="C265" s="75"/>
      <c r="D265" s="222"/>
      <c r="E265" s="66" t="s">
        <v>173</v>
      </c>
      <c r="F265" s="76">
        <v>1</v>
      </c>
      <c r="G265" s="76">
        <v>1</v>
      </c>
      <c r="H265" s="105" t="s">
        <v>47</v>
      </c>
      <c r="I265" s="106">
        <v>46400</v>
      </c>
      <c r="J265" s="117">
        <f t="shared" si="30"/>
        <v>46400</v>
      </c>
      <c r="K265" s="81"/>
      <c r="L265" s="64">
        <f t="shared" si="31"/>
        <v>0</v>
      </c>
      <c r="M265" s="64">
        <f t="shared" si="32"/>
        <v>0</v>
      </c>
      <c r="N265" s="50">
        <v>31920</v>
      </c>
      <c r="O265" s="64"/>
      <c r="P265" s="64"/>
    </row>
    <row r="266" spans="2:17" ht="28" hidden="1" x14ac:dyDescent="0.25">
      <c r="B266" s="58">
        <v>34</v>
      </c>
      <c r="C266" s="75"/>
      <c r="D266" s="222"/>
      <c r="E266" s="66" t="s">
        <v>173</v>
      </c>
      <c r="F266" s="76">
        <v>1</v>
      </c>
      <c r="G266" s="76">
        <v>1</v>
      </c>
      <c r="H266" s="105" t="s">
        <v>148</v>
      </c>
      <c r="I266" s="79"/>
      <c r="J266" s="117"/>
      <c r="K266" s="81"/>
      <c r="L266" s="64">
        <f t="shared" si="31"/>
        <v>0</v>
      </c>
      <c r="M266" s="64"/>
      <c r="N266" s="50">
        <v>67098.75</v>
      </c>
      <c r="O266" s="64"/>
      <c r="P266" s="64"/>
    </row>
    <row r="267" spans="2:17" ht="14" hidden="1" x14ac:dyDescent="0.25">
      <c r="B267" s="58">
        <v>35</v>
      </c>
      <c r="C267" s="75"/>
      <c r="D267" s="222"/>
      <c r="E267" s="66" t="s">
        <v>173</v>
      </c>
      <c r="F267" s="76">
        <v>1</v>
      </c>
      <c r="G267" s="76">
        <v>1</v>
      </c>
      <c r="H267" s="105" t="s">
        <v>166</v>
      </c>
      <c r="I267" s="106">
        <v>51000</v>
      </c>
      <c r="J267" s="117">
        <f t="shared" si="30"/>
        <v>51000</v>
      </c>
      <c r="K267" s="81"/>
      <c r="L267" s="64">
        <f t="shared" si="31"/>
        <v>0</v>
      </c>
      <c r="M267" s="64">
        <f t="shared" si="32"/>
        <v>0</v>
      </c>
      <c r="N267" s="50">
        <v>35178.75</v>
      </c>
      <c r="O267" s="64"/>
      <c r="P267" s="64"/>
    </row>
    <row r="268" spans="2:17" ht="14" hidden="1" x14ac:dyDescent="0.25">
      <c r="B268" s="58">
        <v>36</v>
      </c>
      <c r="C268" s="75"/>
      <c r="D268" s="222">
        <v>9</v>
      </c>
      <c r="E268" s="67" t="s">
        <v>174</v>
      </c>
      <c r="F268" s="76">
        <v>13</v>
      </c>
      <c r="G268" s="76">
        <v>8</v>
      </c>
      <c r="H268" s="105" t="s">
        <v>1</v>
      </c>
      <c r="I268" s="106">
        <v>400</v>
      </c>
      <c r="J268" s="117">
        <f t="shared" si="30"/>
        <v>41600</v>
      </c>
      <c r="K268" s="81"/>
      <c r="L268" s="64">
        <f t="shared" si="31"/>
        <v>0</v>
      </c>
      <c r="M268" s="64">
        <f t="shared" si="32"/>
        <v>0</v>
      </c>
      <c r="N268" s="50">
        <v>294</v>
      </c>
      <c r="O268" s="64"/>
      <c r="P268" s="64"/>
      <c r="Q268" s="64"/>
    </row>
    <row r="269" spans="2:17" ht="14" hidden="1" x14ac:dyDescent="0.25">
      <c r="B269" s="58">
        <v>37</v>
      </c>
      <c r="C269" s="75"/>
      <c r="D269" s="222"/>
      <c r="E269" s="67" t="s">
        <v>174</v>
      </c>
      <c r="F269" s="76">
        <v>13</v>
      </c>
      <c r="G269" s="76">
        <v>3</v>
      </c>
      <c r="H269" s="105" t="s">
        <v>0</v>
      </c>
      <c r="I269" s="106">
        <v>600</v>
      </c>
      <c r="J269" s="117">
        <f t="shared" si="30"/>
        <v>23400</v>
      </c>
      <c r="K269" s="81"/>
      <c r="L269" s="64">
        <f t="shared" si="31"/>
        <v>0</v>
      </c>
      <c r="M269" s="64">
        <f t="shared" si="32"/>
        <v>0</v>
      </c>
      <c r="N269" s="50">
        <v>462</v>
      </c>
      <c r="O269" s="64"/>
      <c r="P269" s="64"/>
      <c r="Q269" s="64"/>
    </row>
    <row r="270" spans="2:17" ht="14" hidden="1" x14ac:dyDescent="0.25">
      <c r="B270" s="58"/>
      <c r="C270" s="75"/>
      <c r="D270" s="222"/>
      <c r="E270" s="67" t="s">
        <v>174</v>
      </c>
      <c r="F270" s="76"/>
      <c r="G270" s="76"/>
      <c r="H270" s="105" t="s">
        <v>206</v>
      </c>
      <c r="I270" s="106">
        <v>0</v>
      </c>
      <c r="J270" s="117">
        <f>I269*G270*F270</f>
        <v>0</v>
      </c>
      <c r="K270" s="81"/>
      <c r="L270" s="64">
        <f t="shared" si="31"/>
        <v>0</v>
      </c>
      <c r="M270" s="64">
        <f t="shared" si="32"/>
        <v>0</v>
      </c>
      <c r="O270" s="64"/>
      <c r="P270" s="64"/>
      <c r="Q270" s="64"/>
    </row>
    <row r="271" spans="2:17" ht="14" x14ac:dyDescent="0.25">
      <c r="B271" s="58">
        <v>38</v>
      </c>
      <c r="C271" s="75"/>
      <c r="D271" s="222"/>
      <c r="E271" s="67" t="s">
        <v>174</v>
      </c>
      <c r="F271" s="76">
        <v>13</v>
      </c>
      <c r="G271" s="76">
        <v>1</v>
      </c>
      <c r="H271" s="105" t="s">
        <v>47</v>
      </c>
      <c r="I271" s="106">
        <v>4700</v>
      </c>
      <c r="J271" s="117">
        <f t="shared" si="30"/>
        <v>61100</v>
      </c>
      <c r="K271" s="81"/>
      <c r="L271" s="64">
        <f t="shared" si="31"/>
        <v>0</v>
      </c>
      <c r="M271" s="64">
        <f t="shared" si="32"/>
        <v>0</v>
      </c>
      <c r="N271" s="50">
        <v>3297</v>
      </c>
      <c r="O271" s="64"/>
      <c r="P271" s="64"/>
      <c r="Q271" s="64"/>
    </row>
    <row r="272" spans="2:17" ht="28" hidden="1" x14ac:dyDescent="0.25">
      <c r="B272" s="58">
        <v>39</v>
      </c>
      <c r="C272" s="75"/>
      <c r="D272" s="222"/>
      <c r="E272" s="67" t="s">
        <v>174</v>
      </c>
      <c r="F272" s="76">
        <v>0</v>
      </c>
      <c r="G272" s="76">
        <v>0</v>
      </c>
      <c r="H272" s="105" t="s">
        <v>148</v>
      </c>
      <c r="I272" s="79"/>
      <c r="J272" s="117"/>
      <c r="K272" s="81"/>
      <c r="L272" s="64">
        <f t="shared" si="31"/>
        <v>0</v>
      </c>
      <c r="M272" s="64">
        <f t="shared" si="32"/>
        <v>0</v>
      </c>
      <c r="N272" s="50">
        <v>5397</v>
      </c>
      <c r="O272" s="64"/>
      <c r="P272" s="64"/>
      <c r="Q272" s="64"/>
    </row>
    <row r="273" spans="2:17" ht="14" hidden="1" x14ac:dyDescent="0.25">
      <c r="B273" s="58">
        <v>40</v>
      </c>
      <c r="C273" s="75"/>
      <c r="D273" s="222"/>
      <c r="E273" s="67" t="s">
        <v>174</v>
      </c>
      <c r="F273" s="76">
        <v>3</v>
      </c>
      <c r="G273" s="76">
        <v>1</v>
      </c>
      <c r="H273" s="105" t="s">
        <v>166</v>
      </c>
      <c r="I273" s="106">
        <v>3000</v>
      </c>
      <c r="J273" s="117">
        <f t="shared" si="30"/>
        <v>9000</v>
      </c>
      <c r="K273" s="81"/>
      <c r="L273" s="64">
        <f t="shared" si="31"/>
        <v>0</v>
      </c>
      <c r="M273" s="64">
        <f t="shared" si="32"/>
        <v>0</v>
      </c>
      <c r="N273" s="50">
        <v>2100</v>
      </c>
      <c r="O273" s="64"/>
      <c r="P273" s="64"/>
      <c r="Q273" s="64"/>
    </row>
    <row r="274" spans="2:17" ht="14" hidden="1" x14ac:dyDescent="0.25">
      <c r="B274" s="58">
        <v>41</v>
      </c>
      <c r="C274" s="75"/>
      <c r="D274" s="222">
        <v>10</v>
      </c>
      <c r="E274" s="66" t="s">
        <v>175</v>
      </c>
      <c r="F274" s="76">
        <v>2</v>
      </c>
      <c r="G274" s="76">
        <v>11</v>
      </c>
      <c r="H274" s="105" t="s">
        <v>1</v>
      </c>
      <c r="I274" s="106">
        <v>400</v>
      </c>
      <c r="J274" s="117">
        <f t="shared" si="30"/>
        <v>8800</v>
      </c>
      <c r="K274" s="81"/>
      <c r="L274" s="64">
        <f t="shared" si="31"/>
        <v>0</v>
      </c>
      <c r="M274" s="64">
        <f t="shared" si="32"/>
        <v>0</v>
      </c>
      <c r="N274" s="50">
        <v>294</v>
      </c>
      <c r="O274" s="64"/>
      <c r="P274" s="64"/>
      <c r="Q274" s="64"/>
    </row>
    <row r="275" spans="2:17" ht="14" x14ac:dyDescent="0.25">
      <c r="B275" s="58">
        <v>42</v>
      </c>
      <c r="C275" s="75"/>
      <c r="D275" s="222"/>
      <c r="E275" s="66" t="s">
        <v>175</v>
      </c>
      <c r="F275" s="76">
        <v>2</v>
      </c>
      <c r="G275" s="76">
        <v>1</v>
      </c>
      <c r="H275" s="105" t="s">
        <v>47</v>
      </c>
      <c r="I275" s="106">
        <v>3600</v>
      </c>
      <c r="J275" s="117">
        <f t="shared" si="30"/>
        <v>7200</v>
      </c>
      <c r="K275" s="81"/>
      <c r="L275" s="64">
        <f t="shared" si="31"/>
        <v>0</v>
      </c>
      <c r="M275" s="64">
        <f t="shared" si="32"/>
        <v>0</v>
      </c>
      <c r="N275" s="50">
        <v>2541</v>
      </c>
      <c r="O275" s="64"/>
      <c r="P275" s="64"/>
      <c r="Q275" s="64"/>
    </row>
    <row r="276" spans="2:17" ht="28" hidden="1" x14ac:dyDescent="0.25">
      <c r="B276" s="58">
        <v>43</v>
      </c>
      <c r="C276" s="75"/>
      <c r="D276" s="222"/>
      <c r="E276" s="66" t="s">
        <v>175</v>
      </c>
      <c r="F276" s="76">
        <v>2</v>
      </c>
      <c r="G276" s="76">
        <v>1</v>
      </c>
      <c r="H276" s="105" t="s">
        <v>148</v>
      </c>
      <c r="I276" s="79"/>
      <c r="J276" s="117"/>
      <c r="K276" s="81"/>
      <c r="L276" s="64">
        <f t="shared" si="31"/>
        <v>0</v>
      </c>
      <c r="M276" s="64"/>
      <c r="N276" s="50">
        <v>5651.63</v>
      </c>
      <c r="O276" s="64"/>
      <c r="P276" s="64"/>
      <c r="Q276" s="64"/>
    </row>
    <row r="277" spans="2:17" ht="14" hidden="1" x14ac:dyDescent="0.25">
      <c r="B277" s="58">
        <v>44</v>
      </c>
      <c r="C277" s="75"/>
      <c r="D277" s="222"/>
      <c r="E277" s="66" t="s">
        <v>175</v>
      </c>
      <c r="F277" s="76">
        <v>2</v>
      </c>
      <c r="G277" s="76">
        <v>1</v>
      </c>
      <c r="H277" s="105" t="s">
        <v>166</v>
      </c>
      <c r="I277" s="106">
        <v>4500</v>
      </c>
      <c r="J277" s="117">
        <f t="shared" si="30"/>
        <v>9000</v>
      </c>
      <c r="K277" s="81"/>
      <c r="L277" s="64">
        <f t="shared" si="31"/>
        <v>0</v>
      </c>
      <c r="M277" s="64">
        <f t="shared" si="32"/>
        <v>0</v>
      </c>
      <c r="N277" s="50">
        <v>3110.63</v>
      </c>
      <c r="O277" s="64"/>
      <c r="P277" s="64"/>
      <c r="Q277" s="64"/>
    </row>
    <row r="278" spans="2:17" ht="14" hidden="1" x14ac:dyDescent="0.25">
      <c r="B278" s="58">
        <v>45</v>
      </c>
      <c r="C278" s="75"/>
      <c r="D278" s="222">
        <v>11</v>
      </c>
      <c r="E278" s="66" t="s">
        <v>176</v>
      </c>
      <c r="F278" s="76">
        <v>2</v>
      </c>
      <c r="G278" s="76">
        <v>12</v>
      </c>
      <c r="H278" s="105" t="s">
        <v>1</v>
      </c>
      <c r="I278" s="106">
        <v>400</v>
      </c>
      <c r="J278" s="117">
        <f t="shared" si="30"/>
        <v>9600</v>
      </c>
      <c r="K278" s="81"/>
      <c r="L278" s="64">
        <f t="shared" si="31"/>
        <v>0</v>
      </c>
      <c r="M278" s="64">
        <f t="shared" si="32"/>
        <v>0</v>
      </c>
      <c r="N278" s="50">
        <v>294</v>
      </c>
      <c r="O278" s="64"/>
      <c r="P278" s="64"/>
      <c r="Q278" s="64"/>
    </row>
    <row r="279" spans="2:17" ht="14" x14ac:dyDescent="0.25">
      <c r="B279" s="58">
        <v>46</v>
      </c>
      <c r="C279" s="75"/>
      <c r="D279" s="222"/>
      <c r="E279" s="66" t="s">
        <v>176</v>
      </c>
      <c r="F279" s="76">
        <v>2</v>
      </c>
      <c r="G279" s="76">
        <v>0</v>
      </c>
      <c r="H279" s="105" t="s">
        <v>47</v>
      </c>
      <c r="I279" s="106">
        <v>3600</v>
      </c>
      <c r="J279" s="117">
        <f t="shared" si="30"/>
        <v>0</v>
      </c>
      <c r="K279" s="81"/>
      <c r="L279" s="64">
        <f t="shared" si="31"/>
        <v>0</v>
      </c>
      <c r="M279" s="64">
        <f t="shared" si="32"/>
        <v>0</v>
      </c>
      <c r="N279" s="50">
        <v>2520</v>
      </c>
      <c r="O279" s="64"/>
      <c r="P279" s="64"/>
      <c r="Q279" s="64"/>
    </row>
    <row r="280" spans="2:17" ht="28" hidden="1" x14ac:dyDescent="0.25">
      <c r="B280" s="58">
        <v>47</v>
      </c>
      <c r="C280" s="75"/>
      <c r="D280" s="222"/>
      <c r="E280" s="66" t="s">
        <v>176</v>
      </c>
      <c r="F280" s="76">
        <v>2</v>
      </c>
      <c r="G280" s="76">
        <v>0</v>
      </c>
      <c r="H280" s="105" t="s">
        <v>148</v>
      </c>
      <c r="I280" s="79"/>
      <c r="J280" s="117"/>
      <c r="K280" s="81"/>
      <c r="L280" s="64">
        <f t="shared" si="31"/>
        <v>0</v>
      </c>
      <c r="M280" s="64">
        <f t="shared" si="32"/>
        <v>0</v>
      </c>
      <c r="N280" s="50">
        <v>6412.5</v>
      </c>
      <c r="O280" s="64"/>
      <c r="P280" s="64"/>
      <c r="Q280" s="64"/>
    </row>
    <row r="281" spans="2:17" ht="14" hidden="1" x14ac:dyDescent="0.25">
      <c r="B281" s="58">
        <v>48</v>
      </c>
      <c r="C281" s="75"/>
      <c r="D281" s="222"/>
      <c r="E281" s="66" t="s">
        <v>176</v>
      </c>
      <c r="F281" s="76">
        <v>2</v>
      </c>
      <c r="G281" s="76">
        <v>0</v>
      </c>
      <c r="H281" s="105" t="s">
        <v>166</v>
      </c>
      <c r="I281" s="106">
        <v>5600</v>
      </c>
      <c r="J281" s="117">
        <f t="shared" si="30"/>
        <v>0</v>
      </c>
      <c r="K281" s="81"/>
      <c r="L281" s="64">
        <f t="shared" si="31"/>
        <v>0</v>
      </c>
      <c r="M281" s="64">
        <f t="shared" si="32"/>
        <v>0</v>
      </c>
      <c r="N281" s="50">
        <v>3892.5</v>
      </c>
      <c r="O281" s="64"/>
      <c r="P281" s="64"/>
      <c r="Q281" s="64"/>
    </row>
    <row r="282" spans="2:17" ht="14" hidden="1" x14ac:dyDescent="0.25">
      <c r="B282" s="58">
        <v>49</v>
      </c>
      <c r="C282" s="75"/>
      <c r="D282" s="65">
        <v>12</v>
      </c>
      <c r="E282" s="66" t="s">
        <v>177</v>
      </c>
      <c r="F282" s="76">
        <v>4</v>
      </c>
      <c r="G282" s="76">
        <v>12</v>
      </c>
      <c r="H282" s="105" t="s">
        <v>1</v>
      </c>
      <c r="I282" s="106">
        <v>400</v>
      </c>
      <c r="J282" s="117">
        <f t="shared" si="30"/>
        <v>19200</v>
      </c>
      <c r="K282" s="81"/>
      <c r="L282" s="64">
        <f t="shared" si="31"/>
        <v>0</v>
      </c>
      <c r="M282" s="64">
        <f t="shared" si="32"/>
        <v>0</v>
      </c>
      <c r="N282" s="50">
        <v>294</v>
      </c>
      <c r="O282" s="64"/>
      <c r="P282" s="64"/>
      <c r="Q282" s="64"/>
    </row>
    <row r="283" spans="2:17" ht="14" hidden="1" x14ac:dyDescent="0.25">
      <c r="B283" s="58">
        <v>50</v>
      </c>
      <c r="C283" s="75"/>
      <c r="D283" s="222">
        <v>13</v>
      </c>
      <c r="E283" s="66" t="s">
        <v>178</v>
      </c>
      <c r="F283" s="76">
        <v>15</v>
      </c>
      <c r="G283" s="76">
        <v>11</v>
      </c>
      <c r="H283" s="105" t="s">
        <v>1</v>
      </c>
      <c r="I283" s="122">
        <v>400</v>
      </c>
      <c r="J283" s="117">
        <f t="shared" si="30"/>
        <v>66000</v>
      </c>
      <c r="K283" s="81"/>
      <c r="L283" s="64">
        <f t="shared" si="31"/>
        <v>0</v>
      </c>
      <c r="M283" s="64">
        <f t="shared" si="32"/>
        <v>0</v>
      </c>
      <c r="N283" s="50">
        <v>294</v>
      </c>
      <c r="O283" s="64"/>
      <c r="P283" s="64"/>
      <c r="Q283" s="64"/>
    </row>
    <row r="284" spans="2:17" ht="14" x14ac:dyDescent="0.25">
      <c r="B284" s="58">
        <v>51</v>
      </c>
      <c r="C284" s="75"/>
      <c r="D284" s="222"/>
      <c r="E284" s="66" t="s">
        <v>178</v>
      </c>
      <c r="F284" s="76">
        <v>15</v>
      </c>
      <c r="G284" s="76">
        <v>1</v>
      </c>
      <c r="H284" s="105" t="s">
        <v>47</v>
      </c>
      <c r="I284" s="106">
        <v>3300</v>
      </c>
      <c r="J284" s="117">
        <f t="shared" si="30"/>
        <v>49500</v>
      </c>
      <c r="K284" s="81"/>
      <c r="L284" s="64">
        <f t="shared" si="31"/>
        <v>0</v>
      </c>
      <c r="M284" s="64">
        <f t="shared" si="32"/>
        <v>0</v>
      </c>
      <c r="N284" s="50">
        <v>2280</v>
      </c>
      <c r="O284" s="64"/>
      <c r="P284" s="64"/>
      <c r="Q284" s="64"/>
    </row>
    <row r="285" spans="2:17" ht="28" hidden="1" x14ac:dyDescent="0.25">
      <c r="B285" s="58">
        <v>52</v>
      </c>
      <c r="C285" s="75"/>
      <c r="D285" s="222"/>
      <c r="E285" s="66" t="s">
        <v>178</v>
      </c>
      <c r="F285" s="76">
        <v>15</v>
      </c>
      <c r="G285" s="76">
        <v>1</v>
      </c>
      <c r="H285" s="105" t="s">
        <v>148</v>
      </c>
      <c r="I285" s="79"/>
      <c r="J285" s="117"/>
      <c r="K285" s="81"/>
      <c r="L285" s="64">
        <f t="shared" si="31"/>
        <v>0</v>
      </c>
      <c r="M285" s="64"/>
      <c r="N285" s="50">
        <v>7985</v>
      </c>
      <c r="O285" s="64"/>
      <c r="P285" s="64"/>
    </row>
    <row r="286" spans="2:17" ht="14" hidden="1" x14ac:dyDescent="0.25">
      <c r="B286" s="58">
        <v>53</v>
      </c>
      <c r="C286" s="75"/>
      <c r="D286" s="222"/>
      <c r="E286" s="66" t="s">
        <v>178</v>
      </c>
      <c r="F286" s="76">
        <v>15</v>
      </c>
      <c r="G286" s="76">
        <v>1</v>
      </c>
      <c r="H286" s="105" t="s">
        <v>166</v>
      </c>
      <c r="I286" s="106">
        <v>8000</v>
      </c>
      <c r="J286" s="117">
        <f t="shared" si="30"/>
        <v>120000</v>
      </c>
      <c r="K286" s="81"/>
      <c r="L286" s="64">
        <f t="shared" si="31"/>
        <v>0</v>
      </c>
      <c r="M286" s="64">
        <f t="shared" si="32"/>
        <v>0</v>
      </c>
      <c r="N286" s="50">
        <v>5705</v>
      </c>
      <c r="O286" s="64"/>
      <c r="P286" s="64"/>
      <c r="Q286" s="64"/>
    </row>
    <row r="287" spans="2:17" ht="14" hidden="1" x14ac:dyDescent="0.25">
      <c r="B287" s="58">
        <v>54</v>
      </c>
      <c r="C287" s="75"/>
      <c r="D287" s="222">
        <v>14</v>
      </c>
      <c r="E287" s="66" t="s">
        <v>179</v>
      </c>
      <c r="F287" s="76">
        <v>1</v>
      </c>
      <c r="G287" s="76">
        <v>12</v>
      </c>
      <c r="H287" s="105" t="s">
        <v>1</v>
      </c>
      <c r="I287" s="106">
        <v>1700</v>
      </c>
      <c r="J287" s="117">
        <f t="shared" si="30"/>
        <v>20400</v>
      </c>
      <c r="K287" s="81"/>
      <c r="L287" s="64">
        <f t="shared" si="31"/>
        <v>0</v>
      </c>
      <c r="M287" s="64">
        <f t="shared" si="32"/>
        <v>0</v>
      </c>
      <c r="N287" s="50">
        <v>1197</v>
      </c>
      <c r="O287" s="64"/>
      <c r="P287" s="64"/>
      <c r="Q287" s="64"/>
    </row>
    <row r="288" spans="2:17" ht="14" x14ac:dyDescent="0.25">
      <c r="B288" s="58">
        <v>55</v>
      </c>
      <c r="C288" s="75"/>
      <c r="D288" s="222"/>
      <c r="E288" s="66" t="s">
        <v>179</v>
      </c>
      <c r="F288" s="76">
        <v>1</v>
      </c>
      <c r="G288" s="76">
        <v>0</v>
      </c>
      <c r="H288" s="105" t="s">
        <v>47</v>
      </c>
      <c r="I288" s="106">
        <v>24000</v>
      </c>
      <c r="J288" s="117">
        <f t="shared" si="30"/>
        <v>0</v>
      </c>
      <c r="K288" s="81"/>
      <c r="L288" s="64">
        <f t="shared" si="31"/>
        <v>0</v>
      </c>
      <c r="M288" s="64">
        <f t="shared" si="32"/>
        <v>0</v>
      </c>
      <c r="N288" s="50">
        <v>16880</v>
      </c>
      <c r="O288" s="64"/>
      <c r="P288" s="64"/>
      <c r="Q288" s="64"/>
    </row>
    <row r="289" spans="2:17" ht="28" hidden="1" x14ac:dyDescent="0.25">
      <c r="B289" s="58">
        <v>56</v>
      </c>
      <c r="C289" s="75"/>
      <c r="D289" s="222"/>
      <c r="E289" s="66" t="s">
        <v>179</v>
      </c>
      <c r="F289" s="76">
        <v>1</v>
      </c>
      <c r="G289" s="76">
        <v>0</v>
      </c>
      <c r="H289" s="105" t="s">
        <v>148</v>
      </c>
      <c r="I289" s="79"/>
      <c r="J289" s="117"/>
      <c r="K289" s="81"/>
      <c r="L289" s="64">
        <f t="shared" si="31"/>
        <v>0</v>
      </c>
      <c r="M289" s="64">
        <f t="shared" si="32"/>
        <v>0</v>
      </c>
      <c r="N289" s="50">
        <v>32310</v>
      </c>
      <c r="O289" s="64"/>
      <c r="P289" s="64"/>
      <c r="Q289" s="64"/>
    </row>
    <row r="290" spans="2:17" ht="14" hidden="1" x14ac:dyDescent="0.25">
      <c r="B290" s="58">
        <v>57</v>
      </c>
      <c r="C290" s="75"/>
      <c r="D290" s="222"/>
      <c r="E290" s="66" t="s">
        <v>179</v>
      </c>
      <c r="F290" s="76">
        <v>1</v>
      </c>
      <c r="G290" s="76">
        <v>0</v>
      </c>
      <c r="H290" s="105" t="s">
        <v>166</v>
      </c>
      <c r="I290" s="106">
        <v>22400</v>
      </c>
      <c r="J290" s="117">
        <f t="shared" si="30"/>
        <v>0</v>
      </c>
      <c r="K290" s="81"/>
      <c r="L290" s="64">
        <f t="shared" si="31"/>
        <v>0</v>
      </c>
      <c r="M290" s="64">
        <f t="shared" si="32"/>
        <v>0</v>
      </c>
      <c r="N290" s="50">
        <v>15430</v>
      </c>
      <c r="O290" s="64"/>
      <c r="P290" s="64"/>
      <c r="Q290" s="64"/>
    </row>
    <row r="291" spans="2:17" ht="14" hidden="1" x14ac:dyDescent="0.25">
      <c r="B291" s="58">
        <v>58</v>
      </c>
      <c r="C291" s="75"/>
      <c r="D291" s="222">
        <v>15</v>
      </c>
      <c r="E291" s="66" t="s">
        <v>180</v>
      </c>
      <c r="F291" s="76">
        <v>1</v>
      </c>
      <c r="G291" s="76">
        <v>11</v>
      </c>
      <c r="H291" s="105" t="s">
        <v>1</v>
      </c>
      <c r="I291" s="106">
        <v>4600</v>
      </c>
      <c r="J291" s="117">
        <f t="shared" si="30"/>
        <v>50600</v>
      </c>
      <c r="K291" s="81"/>
      <c r="L291" s="64">
        <f t="shared" si="31"/>
        <v>0</v>
      </c>
      <c r="M291" s="64">
        <f t="shared" si="32"/>
        <v>0</v>
      </c>
      <c r="N291" s="50">
        <v>3213</v>
      </c>
      <c r="O291" s="64"/>
      <c r="P291" s="64"/>
      <c r="Q291" s="64"/>
    </row>
    <row r="292" spans="2:17" ht="14" x14ac:dyDescent="0.25">
      <c r="B292" s="58">
        <v>59</v>
      </c>
      <c r="C292" s="75"/>
      <c r="D292" s="222"/>
      <c r="E292" s="66" t="s">
        <v>180</v>
      </c>
      <c r="F292" s="76">
        <v>1</v>
      </c>
      <c r="G292" s="76">
        <v>1</v>
      </c>
      <c r="H292" s="105" t="s">
        <v>47</v>
      </c>
      <c r="I292" s="106">
        <v>12500</v>
      </c>
      <c r="J292" s="117">
        <f t="shared" si="30"/>
        <v>12500</v>
      </c>
      <c r="K292" s="81"/>
      <c r="L292" s="64">
        <f t="shared" si="31"/>
        <v>0</v>
      </c>
      <c r="M292" s="64">
        <f t="shared" si="32"/>
        <v>0</v>
      </c>
      <c r="N292" s="50">
        <v>8652</v>
      </c>
      <c r="O292" s="64"/>
      <c r="P292" s="64"/>
    </row>
    <row r="293" spans="2:17" ht="28" hidden="1" x14ac:dyDescent="0.25">
      <c r="B293" s="58">
        <v>60</v>
      </c>
      <c r="C293" s="75"/>
      <c r="D293" s="222"/>
      <c r="E293" s="66" t="s">
        <v>180</v>
      </c>
      <c r="F293" s="76">
        <v>1</v>
      </c>
      <c r="G293" s="76">
        <v>1</v>
      </c>
      <c r="H293" s="105" t="s">
        <v>148</v>
      </c>
      <c r="I293" s="79"/>
      <c r="J293" s="117"/>
      <c r="K293" s="81"/>
      <c r="L293" s="64">
        <f t="shared" si="31"/>
        <v>0</v>
      </c>
      <c r="M293" s="64"/>
      <c r="N293" s="50">
        <v>11295.75</v>
      </c>
      <c r="O293" s="64"/>
      <c r="P293" s="64"/>
      <c r="Q293" s="64"/>
    </row>
    <row r="294" spans="2:17" ht="14" hidden="1" x14ac:dyDescent="0.25">
      <c r="B294" s="58">
        <v>61</v>
      </c>
      <c r="C294" s="75"/>
      <c r="D294" s="222"/>
      <c r="E294" s="66" t="s">
        <v>180</v>
      </c>
      <c r="F294" s="76">
        <v>1</v>
      </c>
      <c r="G294" s="76">
        <v>1</v>
      </c>
      <c r="H294" s="105" t="s">
        <v>166</v>
      </c>
      <c r="I294" s="106">
        <v>3800</v>
      </c>
      <c r="J294" s="117">
        <f t="shared" si="30"/>
        <v>3800</v>
      </c>
      <c r="K294" s="81"/>
      <c r="L294" s="64">
        <f t="shared" si="31"/>
        <v>0</v>
      </c>
      <c r="M294" s="64">
        <f t="shared" si="32"/>
        <v>0</v>
      </c>
      <c r="N294" s="50">
        <v>2643.75</v>
      </c>
      <c r="O294" s="64"/>
      <c r="P294" s="64"/>
      <c r="Q294" s="64"/>
    </row>
    <row r="295" spans="2:17" ht="14" hidden="1" x14ac:dyDescent="0.25">
      <c r="B295" s="58">
        <v>62</v>
      </c>
      <c r="C295" s="75"/>
      <c r="D295" s="223">
        <v>16</v>
      </c>
      <c r="E295" s="69" t="s">
        <v>181</v>
      </c>
      <c r="F295" s="76">
        <v>2</v>
      </c>
      <c r="G295" s="76">
        <v>11</v>
      </c>
      <c r="H295" s="105" t="s">
        <v>1</v>
      </c>
      <c r="I295" s="106">
        <v>400</v>
      </c>
      <c r="J295" s="117">
        <f t="shared" si="30"/>
        <v>8800</v>
      </c>
      <c r="K295" s="81"/>
      <c r="L295" s="64">
        <f t="shared" si="31"/>
        <v>0</v>
      </c>
      <c r="M295" s="64">
        <f t="shared" si="32"/>
        <v>0</v>
      </c>
      <c r="N295" s="50">
        <v>294</v>
      </c>
      <c r="O295" s="64"/>
      <c r="P295" s="64"/>
      <c r="Q295" s="64"/>
    </row>
    <row r="296" spans="2:17" ht="14" x14ac:dyDescent="0.25">
      <c r="B296" s="58">
        <v>63</v>
      </c>
      <c r="C296" s="75"/>
      <c r="D296" s="223"/>
      <c r="E296" s="69" t="s">
        <v>181</v>
      </c>
      <c r="F296" s="76">
        <v>2</v>
      </c>
      <c r="G296" s="76">
        <v>1</v>
      </c>
      <c r="H296" s="105" t="s">
        <v>47</v>
      </c>
      <c r="I296" s="106">
        <v>3700</v>
      </c>
      <c r="J296" s="117">
        <f t="shared" si="30"/>
        <v>7400</v>
      </c>
      <c r="K296" s="81"/>
      <c r="L296" s="64">
        <f t="shared" si="31"/>
        <v>0</v>
      </c>
      <c r="M296" s="64">
        <f t="shared" si="32"/>
        <v>0</v>
      </c>
      <c r="N296" s="50">
        <v>2520</v>
      </c>
      <c r="O296" s="64"/>
      <c r="P296" s="64"/>
      <c r="Q296" s="64"/>
    </row>
    <row r="297" spans="2:17" ht="28" hidden="1" x14ac:dyDescent="0.25">
      <c r="B297" s="58">
        <v>64</v>
      </c>
      <c r="C297" s="75"/>
      <c r="D297" s="223"/>
      <c r="E297" s="69" t="s">
        <v>181</v>
      </c>
      <c r="F297" s="76">
        <v>2</v>
      </c>
      <c r="G297" s="76">
        <v>1</v>
      </c>
      <c r="H297" s="105" t="s">
        <v>148</v>
      </c>
      <c r="I297" s="79"/>
      <c r="J297" s="117"/>
      <c r="K297" s="81"/>
      <c r="L297" s="64">
        <f t="shared" ref="L297:L345" si="33">I297*$L$229</f>
        <v>0</v>
      </c>
      <c r="M297" s="64"/>
      <c r="N297" s="50">
        <v>4704.38</v>
      </c>
      <c r="O297" s="64"/>
      <c r="P297" s="64"/>
      <c r="Q297" s="64"/>
    </row>
    <row r="298" spans="2:17" ht="14" hidden="1" x14ac:dyDescent="0.25">
      <c r="B298" s="58">
        <v>65</v>
      </c>
      <c r="C298" s="75"/>
      <c r="D298" s="223"/>
      <c r="E298" s="69" t="s">
        <v>181</v>
      </c>
      <c r="F298" s="76">
        <v>2</v>
      </c>
      <c r="G298" s="76">
        <v>1</v>
      </c>
      <c r="H298" s="105" t="s">
        <v>166</v>
      </c>
      <c r="I298" s="106">
        <v>3000</v>
      </c>
      <c r="J298" s="117">
        <f t="shared" ref="J298:J346" si="34">I298*G298*F298</f>
        <v>6000</v>
      </c>
      <c r="K298" s="81"/>
      <c r="L298" s="64">
        <f t="shared" si="33"/>
        <v>0</v>
      </c>
      <c r="M298" s="64">
        <f t="shared" ref="M298:M345" si="35">L298*G298*F298</f>
        <v>0</v>
      </c>
      <c r="N298" s="50">
        <v>2184.38</v>
      </c>
      <c r="O298" s="64"/>
      <c r="P298" s="64"/>
      <c r="Q298" s="64"/>
    </row>
    <row r="299" spans="2:17" ht="14" hidden="1" x14ac:dyDescent="0.25">
      <c r="B299" s="58">
        <v>66</v>
      </c>
      <c r="C299" s="75"/>
      <c r="D299" s="222">
        <v>17</v>
      </c>
      <c r="E299" s="66" t="s">
        <v>182</v>
      </c>
      <c r="F299" s="76">
        <v>1</v>
      </c>
      <c r="G299" s="76">
        <v>24</v>
      </c>
      <c r="H299" s="105" t="s">
        <v>152</v>
      </c>
      <c r="I299" s="106">
        <v>600</v>
      </c>
      <c r="J299" s="117">
        <f t="shared" si="34"/>
        <v>14400</v>
      </c>
      <c r="K299" s="81"/>
      <c r="L299" s="64">
        <f t="shared" si="33"/>
        <v>0</v>
      </c>
      <c r="M299" s="64">
        <f t="shared" si="35"/>
        <v>0</v>
      </c>
      <c r="N299" s="50">
        <v>420</v>
      </c>
      <c r="O299" s="64"/>
      <c r="P299" s="64"/>
      <c r="Q299" s="64"/>
    </row>
    <row r="300" spans="2:17" ht="14" hidden="1" x14ac:dyDescent="0.25">
      <c r="B300" s="58">
        <v>67</v>
      </c>
      <c r="C300" s="75"/>
      <c r="D300" s="222"/>
      <c r="E300" s="66" t="s">
        <v>182</v>
      </c>
      <c r="F300" s="76">
        <v>1</v>
      </c>
      <c r="G300" s="76">
        <v>8</v>
      </c>
      <c r="H300" s="105" t="s">
        <v>1</v>
      </c>
      <c r="I300" s="106">
        <v>1900</v>
      </c>
      <c r="J300" s="117">
        <f t="shared" si="34"/>
        <v>15200</v>
      </c>
      <c r="K300" s="81"/>
      <c r="L300" s="64">
        <f t="shared" si="33"/>
        <v>0</v>
      </c>
      <c r="M300" s="64">
        <f t="shared" si="35"/>
        <v>0</v>
      </c>
      <c r="N300" s="50">
        <v>1329.3</v>
      </c>
      <c r="O300" s="64"/>
      <c r="P300" s="64"/>
    </row>
    <row r="301" spans="2:17" ht="14" hidden="1" x14ac:dyDescent="0.25">
      <c r="B301" s="58">
        <v>68</v>
      </c>
      <c r="C301" s="75"/>
      <c r="D301" s="222"/>
      <c r="E301" s="66" t="s">
        <v>182</v>
      </c>
      <c r="F301" s="76">
        <v>1</v>
      </c>
      <c r="G301" s="76">
        <v>3</v>
      </c>
      <c r="H301" s="105" t="s">
        <v>0</v>
      </c>
      <c r="I301" s="106">
        <v>11000</v>
      </c>
      <c r="J301" s="117">
        <f t="shared" si="34"/>
        <v>33000</v>
      </c>
      <c r="K301" s="81"/>
      <c r="L301" s="64">
        <f t="shared" si="33"/>
        <v>0</v>
      </c>
      <c r="M301" s="64">
        <f t="shared" si="35"/>
        <v>0</v>
      </c>
      <c r="N301" s="50">
        <v>7560</v>
      </c>
      <c r="O301" s="64"/>
      <c r="P301" s="64"/>
    </row>
    <row r="302" spans="2:17" ht="14" x14ac:dyDescent="0.25">
      <c r="B302" s="58">
        <v>69</v>
      </c>
      <c r="C302" s="75"/>
      <c r="D302" s="222"/>
      <c r="E302" s="66" t="s">
        <v>182</v>
      </c>
      <c r="F302" s="76">
        <v>1</v>
      </c>
      <c r="G302" s="76">
        <v>1</v>
      </c>
      <c r="H302" s="105" t="s">
        <v>47</v>
      </c>
      <c r="I302" s="106">
        <v>60800</v>
      </c>
      <c r="J302" s="117">
        <f t="shared" si="34"/>
        <v>60800</v>
      </c>
      <c r="K302" s="81"/>
      <c r="L302" s="64">
        <f t="shared" si="33"/>
        <v>0</v>
      </c>
      <c r="M302" s="64">
        <f t="shared" si="35"/>
        <v>0</v>
      </c>
      <c r="N302" s="50">
        <v>41790</v>
      </c>
      <c r="O302" s="64"/>
      <c r="P302" s="64"/>
      <c r="Q302" s="64"/>
    </row>
    <row r="303" spans="2:17" ht="28" hidden="1" x14ac:dyDescent="0.25">
      <c r="B303" s="58">
        <v>70</v>
      </c>
      <c r="C303" s="75"/>
      <c r="D303" s="222"/>
      <c r="E303" s="66" t="s">
        <v>182</v>
      </c>
      <c r="F303" s="76">
        <v>1</v>
      </c>
      <c r="G303" s="76">
        <v>1</v>
      </c>
      <c r="H303" s="105" t="s">
        <v>148</v>
      </c>
      <c r="I303" s="79"/>
      <c r="J303" s="117"/>
      <c r="K303" s="81"/>
      <c r="L303" s="64">
        <f t="shared" si="33"/>
        <v>0</v>
      </c>
      <c r="M303" s="64"/>
      <c r="N303" s="50">
        <v>80227.5</v>
      </c>
      <c r="O303" s="64"/>
      <c r="P303" s="64"/>
    </row>
    <row r="304" spans="2:17" ht="14" hidden="1" x14ac:dyDescent="0.25">
      <c r="B304" s="58">
        <v>71</v>
      </c>
      <c r="C304" s="75"/>
      <c r="D304" s="222"/>
      <c r="E304" s="66" t="s">
        <v>182</v>
      </c>
      <c r="F304" s="76">
        <v>1</v>
      </c>
      <c r="G304" s="76">
        <v>1</v>
      </c>
      <c r="H304" s="105" t="s">
        <v>166</v>
      </c>
      <c r="I304" s="106">
        <v>55900</v>
      </c>
      <c r="J304" s="117">
        <f t="shared" si="34"/>
        <v>55900</v>
      </c>
      <c r="K304" s="81"/>
      <c r="L304" s="64">
        <f t="shared" si="33"/>
        <v>0</v>
      </c>
      <c r="M304" s="64">
        <f t="shared" si="35"/>
        <v>0</v>
      </c>
      <c r="N304" s="50">
        <v>38437.5</v>
      </c>
      <c r="O304" s="64"/>
      <c r="P304" s="64"/>
    </row>
    <row r="305" spans="2:17" ht="14" hidden="1" x14ac:dyDescent="0.25">
      <c r="B305" s="58">
        <v>72</v>
      </c>
      <c r="C305" s="75"/>
      <c r="D305" s="222">
        <v>18</v>
      </c>
      <c r="E305" s="66" t="s">
        <v>183</v>
      </c>
      <c r="F305" s="76">
        <v>2</v>
      </c>
      <c r="G305" s="76">
        <v>11</v>
      </c>
      <c r="H305" s="105" t="s">
        <v>1</v>
      </c>
      <c r="I305" s="106">
        <v>30</v>
      </c>
      <c r="J305" s="117">
        <f t="shared" si="34"/>
        <v>660</v>
      </c>
      <c r="K305" s="81"/>
      <c r="L305" s="64">
        <f t="shared" si="33"/>
        <v>0</v>
      </c>
      <c r="M305" s="64">
        <f t="shared" si="35"/>
        <v>0</v>
      </c>
      <c r="N305" s="50">
        <v>21</v>
      </c>
      <c r="O305" s="64"/>
      <c r="P305" s="64"/>
    </row>
    <row r="306" spans="2:17" ht="14" x14ac:dyDescent="0.25">
      <c r="B306" s="58">
        <v>73</v>
      </c>
      <c r="C306" s="75"/>
      <c r="D306" s="222"/>
      <c r="E306" s="66" t="s">
        <v>183</v>
      </c>
      <c r="F306" s="76">
        <v>2</v>
      </c>
      <c r="G306" s="76">
        <v>1</v>
      </c>
      <c r="H306" s="105" t="s">
        <v>47</v>
      </c>
      <c r="I306" s="106">
        <v>250</v>
      </c>
      <c r="J306" s="117">
        <f t="shared" si="34"/>
        <v>500</v>
      </c>
      <c r="K306" s="81"/>
      <c r="L306" s="64">
        <f t="shared" si="33"/>
        <v>0</v>
      </c>
      <c r="M306" s="64">
        <f t="shared" si="35"/>
        <v>0</v>
      </c>
      <c r="N306" s="50">
        <v>168</v>
      </c>
      <c r="O306" s="64"/>
      <c r="P306" s="64"/>
      <c r="Q306" s="64"/>
    </row>
    <row r="307" spans="2:17" ht="28" hidden="1" x14ac:dyDescent="0.25">
      <c r="B307" s="58">
        <v>74</v>
      </c>
      <c r="C307" s="75"/>
      <c r="D307" s="222"/>
      <c r="E307" s="66" t="s">
        <v>183</v>
      </c>
      <c r="F307" s="76">
        <v>2</v>
      </c>
      <c r="G307" s="76">
        <v>1</v>
      </c>
      <c r="H307" s="105" t="s">
        <v>148</v>
      </c>
      <c r="I307" s="79"/>
      <c r="J307" s="117"/>
      <c r="K307" s="81"/>
      <c r="L307" s="64">
        <f t="shared" si="33"/>
        <v>0</v>
      </c>
      <c r="M307" s="64"/>
      <c r="N307" s="50">
        <v>365.33</v>
      </c>
      <c r="O307" s="64"/>
      <c r="P307" s="64"/>
      <c r="Q307" s="64"/>
    </row>
    <row r="308" spans="2:17" ht="14" hidden="1" x14ac:dyDescent="0.25">
      <c r="B308" s="58">
        <v>75</v>
      </c>
      <c r="C308" s="75"/>
      <c r="D308" s="222"/>
      <c r="E308" s="66" t="s">
        <v>183</v>
      </c>
      <c r="F308" s="76">
        <v>2</v>
      </c>
      <c r="G308" s="76">
        <v>1</v>
      </c>
      <c r="H308" s="105" t="s">
        <v>166</v>
      </c>
      <c r="I308" s="106">
        <v>250</v>
      </c>
      <c r="J308" s="117">
        <f t="shared" si="34"/>
        <v>500</v>
      </c>
      <c r="K308" s="81"/>
      <c r="L308" s="64">
        <f t="shared" si="33"/>
        <v>0</v>
      </c>
      <c r="M308" s="64">
        <f t="shared" si="35"/>
        <v>0</v>
      </c>
      <c r="N308" s="50">
        <v>197.33</v>
      </c>
      <c r="O308" s="64"/>
      <c r="P308" s="64"/>
      <c r="Q308" s="64"/>
    </row>
    <row r="309" spans="2:17" ht="14" hidden="1" x14ac:dyDescent="0.25">
      <c r="B309" s="58">
        <v>76</v>
      </c>
      <c r="C309" s="75"/>
      <c r="D309" s="224">
        <v>19</v>
      </c>
      <c r="E309" s="66" t="s">
        <v>184</v>
      </c>
      <c r="F309" s="76">
        <v>2</v>
      </c>
      <c r="G309" s="76">
        <v>8</v>
      </c>
      <c r="H309" s="105" t="s">
        <v>1</v>
      </c>
      <c r="I309" s="106">
        <v>8000</v>
      </c>
      <c r="J309" s="117">
        <f t="shared" si="34"/>
        <v>128000</v>
      </c>
      <c r="K309" s="81"/>
      <c r="L309" s="64">
        <f t="shared" si="33"/>
        <v>0</v>
      </c>
      <c r="M309" s="64">
        <f t="shared" si="35"/>
        <v>0</v>
      </c>
      <c r="N309" s="50">
        <v>5544</v>
      </c>
      <c r="O309" s="64"/>
      <c r="P309" s="64"/>
      <c r="Q309" s="64"/>
    </row>
    <row r="310" spans="2:17" ht="14" hidden="1" x14ac:dyDescent="0.25">
      <c r="B310" s="58">
        <v>77</v>
      </c>
      <c r="C310" s="75"/>
      <c r="D310" s="224"/>
      <c r="E310" s="66" t="s">
        <v>184</v>
      </c>
      <c r="F310" s="76">
        <v>2</v>
      </c>
      <c r="G310" s="76">
        <v>4</v>
      </c>
      <c r="H310" s="105" t="s">
        <v>0</v>
      </c>
      <c r="I310" s="106">
        <v>9900</v>
      </c>
      <c r="J310" s="117">
        <f t="shared" si="34"/>
        <v>79200</v>
      </c>
      <c r="K310" s="81"/>
      <c r="L310" s="64">
        <f t="shared" si="33"/>
        <v>0</v>
      </c>
      <c r="M310" s="64">
        <f t="shared" si="35"/>
        <v>0</v>
      </c>
      <c r="N310" s="50">
        <v>6846</v>
      </c>
      <c r="O310" s="64"/>
      <c r="P310" s="64"/>
    </row>
    <row r="311" spans="2:17" ht="14" hidden="1" x14ac:dyDescent="0.25">
      <c r="B311" s="58">
        <v>78</v>
      </c>
      <c r="C311" s="75"/>
      <c r="D311" s="225">
        <v>20</v>
      </c>
      <c r="E311" s="49" t="s">
        <v>185</v>
      </c>
      <c r="F311" s="76">
        <v>4</v>
      </c>
      <c r="G311" s="76">
        <v>4</v>
      </c>
      <c r="H311" s="105" t="s">
        <v>1</v>
      </c>
      <c r="I311" s="106">
        <v>400</v>
      </c>
      <c r="J311" s="117">
        <f t="shared" si="34"/>
        <v>6400</v>
      </c>
      <c r="K311" s="81"/>
      <c r="L311" s="64">
        <f t="shared" si="33"/>
        <v>0</v>
      </c>
      <c r="M311" s="64">
        <f t="shared" si="35"/>
        <v>0</v>
      </c>
      <c r="N311" s="50">
        <v>294</v>
      </c>
      <c r="O311" s="64"/>
      <c r="P311" s="64"/>
      <c r="Q311" s="64"/>
    </row>
    <row r="312" spans="2:17" ht="14" hidden="1" x14ac:dyDescent="0.25">
      <c r="B312" s="58"/>
      <c r="C312" s="75"/>
      <c r="D312" s="226"/>
      <c r="E312" s="49" t="s">
        <v>185</v>
      </c>
      <c r="F312" s="76">
        <v>0</v>
      </c>
      <c r="G312" s="76">
        <v>0</v>
      </c>
      <c r="H312" s="105" t="s">
        <v>197</v>
      </c>
      <c r="I312" s="106">
        <v>0</v>
      </c>
      <c r="J312" s="117">
        <f>I311*G312*F312</f>
        <v>0</v>
      </c>
      <c r="K312" s="81"/>
      <c r="L312" s="64">
        <f t="shared" si="33"/>
        <v>0</v>
      </c>
      <c r="M312" s="64">
        <f t="shared" si="35"/>
        <v>0</v>
      </c>
      <c r="O312" s="64"/>
      <c r="P312" s="64"/>
      <c r="Q312" s="64"/>
    </row>
    <row r="313" spans="2:17" ht="14" x14ac:dyDescent="0.25">
      <c r="B313" s="58">
        <v>79</v>
      </c>
      <c r="C313" s="75"/>
      <c r="D313" s="226"/>
      <c r="E313" s="49" t="s">
        <v>185</v>
      </c>
      <c r="F313" s="76">
        <v>0</v>
      </c>
      <c r="G313" s="76">
        <v>0</v>
      </c>
      <c r="H313" s="105" t="s">
        <v>47</v>
      </c>
      <c r="I313" s="106">
        <v>4700</v>
      </c>
      <c r="J313" s="117">
        <f t="shared" si="34"/>
        <v>0</v>
      </c>
      <c r="K313" s="81"/>
      <c r="L313" s="64">
        <f t="shared" si="33"/>
        <v>0</v>
      </c>
      <c r="M313" s="64">
        <f t="shared" si="35"/>
        <v>0</v>
      </c>
      <c r="N313" s="50">
        <v>3297</v>
      </c>
      <c r="O313" s="64"/>
      <c r="P313" s="64"/>
      <c r="Q313" s="64"/>
    </row>
    <row r="314" spans="2:17" ht="28" hidden="1" x14ac:dyDescent="0.25">
      <c r="B314" s="58">
        <v>80</v>
      </c>
      <c r="C314" s="75"/>
      <c r="D314" s="226"/>
      <c r="E314" s="49" t="s">
        <v>185</v>
      </c>
      <c r="F314" s="76">
        <v>0</v>
      </c>
      <c r="G314" s="76">
        <v>0</v>
      </c>
      <c r="H314" s="105" t="s">
        <v>148</v>
      </c>
      <c r="I314" s="79"/>
      <c r="J314" s="117"/>
      <c r="K314" s="81"/>
      <c r="L314" s="64">
        <f t="shared" si="33"/>
        <v>0</v>
      </c>
      <c r="M314" s="64">
        <f t="shared" si="35"/>
        <v>0</v>
      </c>
      <c r="N314" s="50">
        <v>4768.88</v>
      </c>
      <c r="O314" s="64"/>
      <c r="P314" s="64"/>
      <c r="Q314" s="64"/>
    </row>
    <row r="315" spans="2:17" ht="14" hidden="1" x14ac:dyDescent="0.25">
      <c r="B315" s="58">
        <v>81</v>
      </c>
      <c r="C315" s="75"/>
      <c r="D315" s="227"/>
      <c r="E315" s="49" t="s">
        <v>185</v>
      </c>
      <c r="F315" s="76">
        <v>0</v>
      </c>
      <c r="G315" s="76">
        <v>0</v>
      </c>
      <c r="H315" s="105" t="s">
        <v>166</v>
      </c>
      <c r="I315" s="106">
        <v>2000</v>
      </c>
      <c r="J315" s="117">
        <f t="shared" si="34"/>
        <v>0</v>
      </c>
      <c r="K315" s="81"/>
      <c r="L315" s="64">
        <f t="shared" si="33"/>
        <v>0</v>
      </c>
      <c r="M315" s="64">
        <f t="shared" si="35"/>
        <v>0</v>
      </c>
      <c r="N315" s="50">
        <v>1471.88</v>
      </c>
      <c r="O315" s="64"/>
      <c r="P315" s="64"/>
      <c r="Q315" s="64"/>
    </row>
    <row r="316" spans="2:17" ht="14" hidden="1" x14ac:dyDescent="0.25">
      <c r="B316" s="58">
        <v>82</v>
      </c>
      <c r="C316" s="75"/>
      <c r="D316" s="65">
        <v>21</v>
      </c>
      <c r="E316" s="66" t="s">
        <v>186</v>
      </c>
      <c r="F316" s="76">
        <v>1</v>
      </c>
      <c r="G316" s="76">
        <v>4</v>
      </c>
      <c r="H316" s="105" t="s">
        <v>1</v>
      </c>
      <c r="I316" s="106">
        <v>500</v>
      </c>
      <c r="J316" s="117">
        <f t="shared" si="34"/>
        <v>2000</v>
      </c>
      <c r="K316" s="81"/>
      <c r="L316" s="64">
        <f t="shared" si="33"/>
        <v>0</v>
      </c>
      <c r="M316" s="64">
        <f t="shared" si="35"/>
        <v>0</v>
      </c>
      <c r="N316" s="50">
        <v>357</v>
      </c>
      <c r="O316" s="64"/>
      <c r="P316" s="64"/>
      <c r="Q316" s="64"/>
    </row>
    <row r="317" spans="2:17" ht="14" hidden="1" x14ac:dyDescent="0.25">
      <c r="B317" s="58">
        <v>83</v>
      </c>
      <c r="C317" s="75"/>
      <c r="D317" s="222">
        <v>22</v>
      </c>
      <c r="E317" s="66" t="s">
        <v>187</v>
      </c>
      <c r="F317" s="76">
        <v>6</v>
      </c>
      <c r="G317" s="76">
        <v>12</v>
      </c>
      <c r="H317" s="105" t="s">
        <v>1</v>
      </c>
      <c r="I317" s="106">
        <v>4600</v>
      </c>
      <c r="J317" s="117">
        <f t="shared" si="34"/>
        <v>331200</v>
      </c>
      <c r="K317" s="81"/>
      <c r="L317" s="64">
        <f t="shared" si="33"/>
        <v>0</v>
      </c>
      <c r="M317" s="64">
        <f t="shared" si="35"/>
        <v>0</v>
      </c>
      <c r="N317" s="50">
        <v>3171</v>
      </c>
      <c r="O317" s="64"/>
      <c r="P317" s="64"/>
      <c r="Q317" s="64"/>
    </row>
    <row r="318" spans="2:17" ht="14" hidden="1" x14ac:dyDescent="0.25">
      <c r="B318" s="58">
        <v>84</v>
      </c>
      <c r="C318" s="75"/>
      <c r="D318" s="222"/>
      <c r="E318" s="66" t="s">
        <v>187</v>
      </c>
      <c r="F318" s="48">
        <v>0</v>
      </c>
      <c r="G318" s="48">
        <v>0</v>
      </c>
      <c r="H318" s="42"/>
      <c r="I318" s="79">
        <v>0</v>
      </c>
      <c r="J318" s="117">
        <f t="shared" si="34"/>
        <v>0</v>
      </c>
      <c r="K318" s="81"/>
      <c r="L318" s="64">
        <f t="shared" si="33"/>
        <v>0</v>
      </c>
      <c r="M318" s="64">
        <f t="shared" si="35"/>
        <v>0</v>
      </c>
      <c r="O318" s="64"/>
      <c r="P318" s="64"/>
      <c r="Q318" s="64"/>
    </row>
    <row r="319" spans="2:17" ht="14" hidden="1" x14ac:dyDescent="0.25">
      <c r="B319" s="58">
        <v>85</v>
      </c>
      <c r="C319" s="75"/>
      <c r="D319" s="222">
        <v>23</v>
      </c>
      <c r="E319" s="66" t="s">
        <v>188</v>
      </c>
      <c r="F319" s="76">
        <v>2</v>
      </c>
      <c r="G319" s="76">
        <v>8</v>
      </c>
      <c r="H319" s="105" t="s">
        <v>1</v>
      </c>
      <c r="I319" s="106">
        <v>3700</v>
      </c>
      <c r="J319" s="117">
        <f t="shared" si="34"/>
        <v>59200</v>
      </c>
      <c r="K319" s="81"/>
      <c r="L319" s="64">
        <f t="shared" si="33"/>
        <v>0</v>
      </c>
      <c r="M319" s="64">
        <f t="shared" si="35"/>
        <v>0</v>
      </c>
      <c r="N319" s="50">
        <v>2583</v>
      </c>
      <c r="O319" s="64"/>
      <c r="P319" s="64"/>
      <c r="Q319" s="64"/>
    </row>
    <row r="320" spans="2:17" ht="14" hidden="1" x14ac:dyDescent="0.25">
      <c r="B320" s="58">
        <v>86</v>
      </c>
      <c r="C320" s="75"/>
      <c r="D320" s="222"/>
      <c r="E320" s="66" t="s">
        <v>188</v>
      </c>
      <c r="F320" s="76">
        <v>2</v>
      </c>
      <c r="G320" s="76">
        <v>4</v>
      </c>
      <c r="H320" s="105" t="s">
        <v>0</v>
      </c>
      <c r="I320" s="106">
        <v>4800</v>
      </c>
      <c r="J320" s="117">
        <f t="shared" si="34"/>
        <v>38400</v>
      </c>
      <c r="K320" s="81"/>
      <c r="L320" s="64">
        <f t="shared" si="33"/>
        <v>0</v>
      </c>
      <c r="M320" s="64">
        <f t="shared" si="35"/>
        <v>0</v>
      </c>
      <c r="N320" s="50">
        <v>3360</v>
      </c>
      <c r="O320" s="64"/>
      <c r="P320" s="64"/>
    </row>
    <row r="321" spans="2:17" ht="14" hidden="1" x14ac:dyDescent="0.25">
      <c r="B321" s="58">
        <v>87</v>
      </c>
      <c r="C321" s="75"/>
      <c r="D321" s="222">
        <v>24</v>
      </c>
      <c r="E321" s="66" t="s">
        <v>189</v>
      </c>
      <c r="F321" s="76">
        <v>1</v>
      </c>
      <c r="G321" s="76">
        <v>8</v>
      </c>
      <c r="H321" s="105" t="s">
        <v>1</v>
      </c>
      <c r="I321" s="106">
        <v>2300</v>
      </c>
      <c r="J321" s="117">
        <f t="shared" si="34"/>
        <v>18400</v>
      </c>
      <c r="K321" s="81"/>
      <c r="L321" s="64">
        <f t="shared" si="33"/>
        <v>0</v>
      </c>
      <c r="M321" s="64">
        <f t="shared" si="35"/>
        <v>0</v>
      </c>
      <c r="N321" s="50">
        <v>1583.4</v>
      </c>
      <c r="O321" s="64"/>
      <c r="P321" s="64"/>
      <c r="Q321" s="64"/>
    </row>
    <row r="322" spans="2:17" ht="14" hidden="1" x14ac:dyDescent="0.25">
      <c r="B322" s="58">
        <v>88</v>
      </c>
      <c r="C322" s="75"/>
      <c r="D322" s="222"/>
      <c r="E322" s="66" t="s">
        <v>189</v>
      </c>
      <c r="F322" s="76">
        <v>1</v>
      </c>
      <c r="G322" s="76">
        <v>3</v>
      </c>
      <c r="H322" s="105" t="s">
        <v>0</v>
      </c>
      <c r="I322" s="106">
        <v>3600</v>
      </c>
      <c r="J322" s="117">
        <f t="shared" si="34"/>
        <v>10800</v>
      </c>
      <c r="K322" s="81"/>
      <c r="L322" s="64">
        <f t="shared" si="33"/>
        <v>0</v>
      </c>
      <c r="M322" s="64">
        <f t="shared" si="35"/>
        <v>0</v>
      </c>
      <c r="N322" s="50">
        <v>2520</v>
      </c>
      <c r="O322" s="64"/>
      <c r="P322" s="64"/>
    </row>
    <row r="323" spans="2:17" ht="14" x14ac:dyDescent="0.25">
      <c r="B323" s="58">
        <v>89</v>
      </c>
      <c r="C323" s="75"/>
      <c r="D323" s="222"/>
      <c r="E323" s="66" t="s">
        <v>189</v>
      </c>
      <c r="F323" s="76">
        <v>1</v>
      </c>
      <c r="G323" s="76">
        <v>1</v>
      </c>
      <c r="H323" s="105" t="s">
        <v>47</v>
      </c>
      <c r="I323" s="106">
        <v>20500</v>
      </c>
      <c r="J323" s="117">
        <f t="shared" si="34"/>
        <v>20500</v>
      </c>
      <c r="K323" s="81"/>
      <c r="L323" s="64">
        <f t="shared" si="33"/>
        <v>0</v>
      </c>
      <c r="M323" s="64">
        <f t="shared" si="35"/>
        <v>0</v>
      </c>
      <c r="N323" s="50">
        <v>14112</v>
      </c>
      <c r="O323" s="64"/>
      <c r="P323" s="64"/>
      <c r="Q323" s="64"/>
    </row>
    <row r="324" spans="2:17" ht="28" hidden="1" x14ac:dyDescent="0.25">
      <c r="B324" s="58">
        <v>90</v>
      </c>
      <c r="C324" s="75"/>
      <c r="D324" s="222"/>
      <c r="E324" s="66" t="s">
        <v>189</v>
      </c>
      <c r="F324" s="76">
        <v>1</v>
      </c>
      <c r="G324" s="76">
        <v>1</v>
      </c>
      <c r="H324" s="105" t="s">
        <v>148</v>
      </c>
      <c r="I324" s="79"/>
      <c r="J324" s="117"/>
      <c r="K324" s="81"/>
      <c r="L324" s="64">
        <f t="shared" si="33"/>
        <v>0</v>
      </c>
      <c r="M324" s="64"/>
      <c r="N324" s="50">
        <v>18118.88</v>
      </c>
      <c r="O324" s="64"/>
      <c r="P324" s="64"/>
      <c r="Q324" s="64"/>
    </row>
    <row r="325" spans="2:17" ht="14" hidden="1" x14ac:dyDescent="0.25">
      <c r="B325" s="58">
        <v>91</v>
      </c>
      <c r="C325" s="75"/>
      <c r="D325" s="222"/>
      <c r="E325" s="66" t="s">
        <v>189</v>
      </c>
      <c r="F325" s="76">
        <v>1</v>
      </c>
      <c r="G325" s="76">
        <v>1</v>
      </c>
      <c r="H325" s="105" t="s">
        <v>166</v>
      </c>
      <c r="I325" s="106">
        <v>5800</v>
      </c>
      <c r="J325" s="117">
        <f t="shared" si="34"/>
        <v>5800</v>
      </c>
      <c r="K325" s="81"/>
      <c r="L325" s="64">
        <f t="shared" si="33"/>
        <v>0</v>
      </c>
      <c r="M325" s="64">
        <f t="shared" si="35"/>
        <v>0</v>
      </c>
      <c r="N325" s="50">
        <v>4006.88</v>
      </c>
      <c r="O325" s="64"/>
      <c r="P325" s="64"/>
      <c r="Q325" s="64"/>
    </row>
    <row r="326" spans="2:17" ht="14" hidden="1" x14ac:dyDescent="0.25">
      <c r="B326" s="58">
        <v>92</v>
      </c>
      <c r="C326" s="75"/>
      <c r="D326" s="222">
        <v>25</v>
      </c>
      <c r="E326" s="66" t="s">
        <v>190</v>
      </c>
      <c r="F326" s="76">
        <v>1</v>
      </c>
      <c r="G326" s="76">
        <v>8</v>
      </c>
      <c r="H326" s="105" t="s">
        <v>1</v>
      </c>
      <c r="I326" s="106">
        <v>9200</v>
      </c>
      <c r="J326" s="117">
        <f t="shared" si="34"/>
        <v>73600</v>
      </c>
      <c r="K326" s="81"/>
      <c r="L326" s="64">
        <f t="shared" si="33"/>
        <v>0</v>
      </c>
      <c r="M326" s="64">
        <f t="shared" si="35"/>
        <v>0</v>
      </c>
      <c r="N326" s="50">
        <v>6363</v>
      </c>
      <c r="O326" s="64"/>
      <c r="P326" s="64"/>
      <c r="Q326" s="64"/>
    </row>
    <row r="327" spans="2:17" ht="14" hidden="1" x14ac:dyDescent="0.25">
      <c r="B327" s="58">
        <v>93</v>
      </c>
      <c r="C327" s="75"/>
      <c r="D327" s="222"/>
      <c r="E327" s="66" t="s">
        <v>190</v>
      </c>
      <c r="F327" s="76">
        <v>1</v>
      </c>
      <c r="G327" s="76">
        <v>3</v>
      </c>
      <c r="H327" s="105" t="s">
        <v>0</v>
      </c>
      <c r="I327" s="106">
        <v>16500</v>
      </c>
      <c r="J327" s="117">
        <f t="shared" si="34"/>
        <v>49500</v>
      </c>
      <c r="K327" s="81"/>
      <c r="L327" s="64">
        <f t="shared" si="33"/>
        <v>0</v>
      </c>
      <c r="M327" s="64">
        <f t="shared" si="35"/>
        <v>0</v>
      </c>
      <c r="N327" s="50">
        <v>11340</v>
      </c>
      <c r="O327" s="64"/>
      <c r="P327" s="64"/>
    </row>
    <row r="328" spans="2:17" ht="14" x14ac:dyDescent="0.25">
      <c r="B328" s="58">
        <v>94</v>
      </c>
      <c r="C328" s="75"/>
      <c r="D328" s="222"/>
      <c r="E328" s="66" t="s">
        <v>190</v>
      </c>
      <c r="F328" s="48">
        <v>1</v>
      </c>
      <c r="G328" s="48">
        <v>1</v>
      </c>
      <c r="H328" s="42" t="s">
        <v>47</v>
      </c>
      <c r="I328" s="79">
        <v>40300</v>
      </c>
      <c r="J328" s="117">
        <f t="shared" si="34"/>
        <v>40300</v>
      </c>
      <c r="K328" s="81"/>
      <c r="L328" s="64">
        <f t="shared" si="33"/>
        <v>0</v>
      </c>
      <c r="M328" s="64">
        <f t="shared" si="35"/>
        <v>0</v>
      </c>
      <c r="N328" s="50">
        <v>27720</v>
      </c>
      <c r="O328" s="64"/>
      <c r="P328" s="64"/>
      <c r="Q328" s="64"/>
    </row>
    <row r="329" spans="2:17" ht="28" hidden="1" x14ac:dyDescent="0.25">
      <c r="B329" s="58">
        <v>95</v>
      </c>
      <c r="C329" s="75"/>
      <c r="D329" s="222"/>
      <c r="E329" s="66" t="s">
        <v>190</v>
      </c>
      <c r="F329" s="48">
        <v>1</v>
      </c>
      <c r="G329" s="48">
        <v>1</v>
      </c>
      <c r="H329" s="42" t="s">
        <v>148</v>
      </c>
      <c r="I329" s="79"/>
      <c r="J329" s="117"/>
      <c r="K329" s="81"/>
      <c r="L329" s="64">
        <f t="shared" si="33"/>
        <v>0</v>
      </c>
      <c r="M329" s="64"/>
      <c r="N329" s="50">
        <v>56270.63</v>
      </c>
      <c r="O329" s="64"/>
      <c r="P329" s="64"/>
      <c r="Q329" s="64"/>
    </row>
    <row r="330" spans="2:17" ht="14" hidden="1" x14ac:dyDescent="0.25">
      <c r="B330" s="58">
        <v>96</v>
      </c>
      <c r="C330" s="75"/>
      <c r="D330" s="222"/>
      <c r="E330" s="66" t="s">
        <v>190</v>
      </c>
      <c r="F330" s="48">
        <v>1</v>
      </c>
      <c r="G330" s="48">
        <v>1</v>
      </c>
      <c r="H330" s="63" t="s">
        <v>166</v>
      </c>
      <c r="I330" s="79">
        <v>41500</v>
      </c>
      <c r="J330" s="117">
        <f t="shared" si="34"/>
        <v>41500</v>
      </c>
      <c r="K330" s="81"/>
      <c r="L330" s="64">
        <f t="shared" si="33"/>
        <v>0</v>
      </c>
      <c r="M330" s="64">
        <f t="shared" si="35"/>
        <v>0</v>
      </c>
      <c r="N330" s="50">
        <v>28550.63</v>
      </c>
      <c r="O330" s="64"/>
      <c r="P330" s="64"/>
      <c r="Q330" s="64"/>
    </row>
    <row r="331" spans="2:17" ht="14" hidden="1" x14ac:dyDescent="0.25">
      <c r="B331" s="58">
        <v>97</v>
      </c>
      <c r="C331" s="75"/>
      <c r="D331" s="222">
        <v>26</v>
      </c>
      <c r="E331" s="66" t="s">
        <v>174</v>
      </c>
      <c r="F331" s="76">
        <v>1</v>
      </c>
      <c r="G331" s="76">
        <v>8</v>
      </c>
      <c r="H331" s="105" t="s">
        <v>1</v>
      </c>
      <c r="I331" s="106">
        <v>400</v>
      </c>
      <c r="J331" s="117">
        <f t="shared" si="34"/>
        <v>3200</v>
      </c>
      <c r="K331" s="81"/>
      <c r="L331" s="64">
        <f t="shared" si="33"/>
        <v>0</v>
      </c>
      <c r="M331" s="64">
        <f t="shared" si="35"/>
        <v>0</v>
      </c>
      <c r="N331" s="50">
        <v>294</v>
      </c>
      <c r="O331" s="64"/>
      <c r="P331" s="64"/>
      <c r="Q331" s="64"/>
    </row>
    <row r="332" spans="2:17" ht="14" hidden="1" x14ac:dyDescent="0.25">
      <c r="B332" s="58">
        <v>98</v>
      </c>
      <c r="C332" s="75"/>
      <c r="D332" s="222"/>
      <c r="E332" s="66" t="s">
        <v>174</v>
      </c>
      <c r="F332" s="76">
        <v>1</v>
      </c>
      <c r="G332" s="76">
        <v>4</v>
      </c>
      <c r="H332" s="105" t="s">
        <v>0</v>
      </c>
      <c r="I332" s="106">
        <v>670</v>
      </c>
      <c r="J332" s="117">
        <f t="shared" si="34"/>
        <v>2680</v>
      </c>
      <c r="K332" s="81"/>
      <c r="L332" s="64">
        <f t="shared" si="33"/>
        <v>0</v>
      </c>
      <c r="M332" s="64">
        <f t="shared" si="35"/>
        <v>0</v>
      </c>
      <c r="N332" s="50">
        <v>462</v>
      </c>
      <c r="O332" s="64"/>
      <c r="P332" s="64"/>
      <c r="Q332" s="64"/>
    </row>
    <row r="333" spans="2:17" ht="14" x14ac:dyDescent="0.25">
      <c r="B333" s="58">
        <v>99</v>
      </c>
      <c r="C333" s="75"/>
      <c r="D333" s="222"/>
      <c r="E333" s="66" t="s">
        <v>174</v>
      </c>
      <c r="F333" s="48">
        <v>0</v>
      </c>
      <c r="G333" s="48">
        <v>0</v>
      </c>
      <c r="H333" s="42" t="s">
        <v>47</v>
      </c>
      <c r="I333" s="79">
        <v>4700</v>
      </c>
      <c r="J333" s="117">
        <f t="shared" si="34"/>
        <v>0</v>
      </c>
      <c r="K333" s="81"/>
      <c r="L333" s="64">
        <f t="shared" si="33"/>
        <v>0</v>
      </c>
      <c r="M333" s="64">
        <f t="shared" si="35"/>
        <v>0</v>
      </c>
      <c r="N333" s="50">
        <v>3297</v>
      </c>
      <c r="O333" s="64"/>
      <c r="P333" s="64"/>
      <c r="Q333" s="64"/>
    </row>
    <row r="334" spans="2:17" ht="28" hidden="1" x14ac:dyDescent="0.25">
      <c r="B334" s="58">
        <v>100</v>
      </c>
      <c r="C334" s="75"/>
      <c r="D334" s="222"/>
      <c r="E334" s="66" t="s">
        <v>174</v>
      </c>
      <c r="F334" s="48">
        <v>0</v>
      </c>
      <c r="G334" s="48">
        <v>0</v>
      </c>
      <c r="H334" s="42" t="s">
        <v>148</v>
      </c>
      <c r="I334" s="79"/>
      <c r="J334" s="117"/>
      <c r="K334" s="81"/>
      <c r="L334" s="64">
        <f t="shared" si="33"/>
        <v>0</v>
      </c>
      <c r="M334" s="64">
        <f t="shared" si="35"/>
        <v>0</v>
      </c>
      <c r="N334" s="50">
        <v>5397</v>
      </c>
      <c r="O334" s="64"/>
      <c r="P334" s="64"/>
      <c r="Q334" s="64"/>
    </row>
    <row r="335" spans="2:17" ht="14" hidden="1" x14ac:dyDescent="0.25">
      <c r="B335" s="58">
        <v>101</v>
      </c>
      <c r="C335" s="75"/>
      <c r="D335" s="222"/>
      <c r="E335" s="66" t="s">
        <v>174</v>
      </c>
      <c r="F335" s="48">
        <v>0</v>
      </c>
      <c r="G335" s="48">
        <v>0</v>
      </c>
      <c r="H335" s="63" t="s">
        <v>166</v>
      </c>
      <c r="I335" s="79">
        <v>3000</v>
      </c>
      <c r="J335" s="117">
        <f t="shared" si="34"/>
        <v>0</v>
      </c>
      <c r="K335" s="81"/>
      <c r="L335" s="64">
        <f t="shared" si="33"/>
        <v>0</v>
      </c>
      <c r="M335" s="64">
        <f t="shared" si="35"/>
        <v>0</v>
      </c>
      <c r="N335" s="50">
        <v>2100</v>
      </c>
      <c r="O335" s="64"/>
      <c r="P335" s="64"/>
      <c r="Q335" s="64"/>
    </row>
    <row r="336" spans="2:17" ht="14" hidden="1" x14ac:dyDescent="0.25">
      <c r="B336" s="58">
        <v>102</v>
      </c>
      <c r="C336" s="75"/>
      <c r="D336" s="222">
        <v>27</v>
      </c>
      <c r="E336" s="66" t="s">
        <v>191</v>
      </c>
      <c r="F336" s="76">
        <v>1</v>
      </c>
      <c r="G336" s="76">
        <v>12</v>
      </c>
      <c r="H336" s="105" t="s">
        <v>1</v>
      </c>
      <c r="I336" s="106">
        <v>400</v>
      </c>
      <c r="J336" s="117">
        <f t="shared" si="34"/>
        <v>4800</v>
      </c>
      <c r="K336" s="81"/>
      <c r="L336" s="64">
        <f t="shared" si="33"/>
        <v>0</v>
      </c>
      <c r="M336" s="64">
        <f t="shared" si="35"/>
        <v>0</v>
      </c>
      <c r="N336" s="50">
        <v>294</v>
      </c>
      <c r="O336" s="64"/>
      <c r="P336" s="64"/>
      <c r="Q336" s="64"/>
    </row>
    <row r="337" spans="2:17" ht="14" x14ac:dyDescent="0.25">
      <c r="B337" s="58">
        <v>103</v>
      </c>
      <c r="C337" s="75"/>
      <c r="D337" s="222"/>
      <c r="E337" s="66" t="s">
        <v>191</v>
      </c>
      <c r="F337" s="48">
        <v>0</v>
      </c>
      <c r="G337" s="48">
        <v>0</v>
      </c>
      <c r="H337" s="42" t="s">
        <v>47</v>
      </c>
      <c r="I337" s="79">
        <v>3600</v>
      </c>
      <c r="J337" s="117">
        <f t="shared" si="34"/>
        <v>0</v>
      </c>
      <c r="K337" s="81"/>
      <c r="L337" s="64">
        <f t="shared" si="33"/>
        <v>0</v>
      </c>
      <c r="M337" s="64">
        <f t="shared" si="35"/>
        <v>0</v>
      </c>
      <c r="N337" s="50">
        <v>2520</v>
      </c>
      <c r="O337" s="64"/>
      <c r="P337" s="64"/>
      <c r="Q337" s="64"/>
    </row>
    <row r="338" spans="2:17" ht="28" hidden="1" x14ac:dyDescent="0.25">
      <c r="B338" s="58">
        <v>104</v>
      </c>
      <c r="C338" s="75"/>
      <c r="D338" s="222"/>
      <c r="E338" s="66" t="s">
        <v>191</v>
      </c>
      <c r="F338" s="48">
        <v>0</v>
      </c>
      <c r="G338" s="48">
        <v>0</v>
      </c>
      <c r="H338" s="42" t="s">
        <v>148</v>
      </c>
      <c r="I338" s="79"/>
      <c r="J338" s="117"/>
      <c r="K338" s="81"/>
      <c r="L338" s="64">
        <f t="shared" si="33"/>
        <v>0</v>
      </c>
      <c r="M338" s="64">
        <f t="shared" si="35"/>
        <v>0</v>
      </c>
      <c r="N338" s="50">
        <v>6412.5</v>
      </c>
      <c r="O338" s="64"/>
      <c r="P338" s="64"/>
      <c r="Q338" s="64"/>
    </row>
    <row r="339" spans="2:17" ht="14" hidden="1" x14ac:dyDescent="0.25">
      <c r="B339" s="58">
        <v>105</v>
      </c>
      <c r="C339" s="75"/>
      <c r="D339" s="222"/>
      <c r="E339" s="66" t="s">
        <v>191</v>
      </c>
      <c r="F339" s="48">
        <v>0</v>
      </c>
      <c r="G339" s="48">
        <v>0</v>
      </c>
      <c r="H339" s="63" t="s">
        <v>166</v>
      </c>
      <c r="I339" s="79">
        <v>5600</v>
      </c>
      <c r="J339" s="117">
        <f t="shared" si="34"/>
        <v>0</v>
      </c>
      <c r="K339" s="81"/>
      <c r="L339" s="64">
        <f t="shared" si="33"/>
        <v>0</v>
      </c>
      <c r="M339" s="64">
        <f t="shared" si="35"/>
        <v>0</v>
      </c>
      <c r="N339" s="50">
        <v>3892.5</v>
      </c>
      <c r="O339" s="64"/>
      <c r="P339" s="64"/>
      <c r="Q339" s="64"/>
    </row>
    <row r="340" spans="2:17" ht="14" hidden="1" x14ac:dyDescent="0.25">
      <c r="B340" s="58">
        <v>106</v>
      </c>
      <c r="C340" s="75"/>
      <c r="D340" s="222">
        <v>28</v>
      </c>
      <c r="E340" s="66" t="s">
        <v>192</v>
      </c>
      <c r="F340" s="76">
        <v>2</v>
      </c>
      <c r="G340" s="76">
        <v>11</v>
      </c>
      <c r="H340" s="105" t="s">
        <v>1</v>
      </c>
      <c r="I340" s="106">
        <v>400</v>
      </c>
      <c r="J340" s="117">
        <f t="shared" si="34"/>
        <v>8800</v>
      </c>
      <c r="K340" s="81"/>
      <c r="L340" s="64">
        <f t="shared" si="33"/>
        <v>0</v>
      </c>
      <c r="M340" s="64">
        <f t="shared" si="35"/>
        <v>0</v>
      </c>
      <c r="N340" s="50">
        <v>294</v>
      </c>
      <c r="O340" s="64"/>
      <c r="P340" s="64"/>
      <c r="Q340" s="64"/>
    </row>
    <row r="341" spans="2:17" ht="14" x14ac:dyDescent="0.25">
      <c r="B341" s="58">
        <v>107</v>
      </c>
      <c r="C341" s="75"/>
      <c r="D341" s="222"/>
      <c r="E341" s="66" t="s">
        <v>192</v>
      </c>
      <c r="F341" s="76">
        <v>2</v>
      </c>
      <c r="G341" s="76">
        <v>1</v>
      </c>
      <c r="H341" s="105" t="s">
        <v>47</v>
      </c>
      <c r="I341" s="106">
        <v>3600</v>
      </c>
      <c r="J341" s="117">
        <f t="shared" si="34"/>
        <v>7200</v>
      </c>
      <c r="K341" s="81"/>
      <c r="L341" s="64">
        <f t="shared" si="33"/>
        <v>0</v>
      </c>
      <c r="M341" s="64">
        <f t="shared" si="35"/>
        <v>0</v>
      </c>
      <c r="N341" s="50">
        <v>2520</v>
      </c>
      <c r="O341" s="64"/>
      <c r="P341" s="64"/>
      <c r="Q341" s="64"/>
    </row>
    <row r="342" spans="2:17" ht="28" hidden="1" x14ac:dyDescent="0.25">
      <c r="B342" s="58">
        <v>108</v>
      </c>
      <c r="C342" s="75"/>
      <c r="D342" s="222"/>
      <c r="E342" s="66" t="s">
        <v>192</v>
      </c>
      <c r="F342" s="76">
        <v>2</v>
      </c>
      <c r="G342" s="76">
        <v>1</v>
      </c>
      <c r="H342" s="105" t="s">
        <v>148</v>
      </c>
      <c r="I342" s="79"/>
      <c r="J342" s="117"/>
      <c r="K342" s="81"/>
      <c r="L342" s="64">
        <f t="shared" si="33"/>
        <v>0</v>
      </c>
      <c r="M342" s="64"/>
      <c r="N342" s="50">
        <v>6412.5</v>
      </c>
      <c r="O342" s="64"/>
      <c r="P342" s="64"/>
      <c r="Q342" s="64"/>
    </row>
    <row r="343" spans="2:17" ht="14" hidden="1" x14ac:dyDescent="0.25">
      <c r="B343" s="58">
        <v>109</v>
      </c>
      <c r="C343" s="75"/>
      <c r="D343" s="222"/>
      <c r="E343" s="66" t="s">
        <v>192</v>
      </c>
      <c r="F343" s="76">
        <v>2</v>
      </c>
      <c r="G343" s="76">
        <v>1</v>
      </c>
      <c r="H343" s="105" t="s">
        <v>166</v>
      </c>
      <c r="I343" s="106">
        <v>5600</v>
      </c>
      <c r="J343" s="117">
        <f t="shared" si="34"/>
        <v>11200</v>
      </c>
      <c r="K343" s="81"/>
      <c r="L343" s="64">
        <f t="shared" si="33"/>
        <v>0</v>
      </c>
      <c r="M343" s="64">
        <f t="shared" si="35"/>
        <v>0</v>
      </c>
      <c r="N343" s="50">
        <v>3892.5</v>
      </c>
      <c r="O343" s="64"/>
      <c r="P343" s="64"/>
      <c r="Q343" s="64"/>
    </row>
    <row r="344" spans="2:17" ht="14" hidden="1" x14ac:dyDescent="0.25">
      <c r="B344" s="58">
        <v>110</v>
      </c>
      <c r="C344" s="75"/>
      <c r="D344" s="222">
        <v>29</v>
      </c>
      <c r="E344" s="66" t="s">
        <v>184</v>
      </c>
      <c r="F344" s="76">
        <v>2</v>
      </c>
      <c r="G344" s="76">
        <v>8</v>
      </c>
      <c r="H344" s="105" t="s">
        <v>1</v>
      </c>
      <c r="I344" s="106">
        <v>8000</v>
      </c>
      <c r="J344" s="117">
        <f t="shared" si="34"/>
        <v>128000</v>
      </c>
      <c r="K344" s="81"/>
      <c r="L344" s="64">
        <f t="shared" si="33"/>
        <v>0</v>
      </c>
      <c r="M344" s="64">
        <f t="shared" si="35"/>
        <v>0</v>
      </c>
      <c r="N344" s="50">
        <v>5544</v>
      </c>
      <c r="O344" s="64"/>
      <c r="P344" s="64"/>
      <c r="Q344" s="64"/>
    </row>
    <row r="345" spans="2:17" ht="14" hidden="1" x14ac:dyDescent="0.25">
      <c r="B345" s="58">
        <v>111</v>
      </c>
      <c r="C345" s="75"/>
      <c r="D345" s="222"/>
      <c r="E345" s="66" t="s">
        <v>184</v>
      </c>
      <c r="F345" s="76">
        <v>2</v>
      </c>
      <c r="G345" s="76">
        <v>4</v>
      </c>
      <c r="H345" s="105" t="s">
        <v>0</v>
      </c>
      <c r="I345" s="106">
        <v>9900</v>
      </c>
      <c r="J345" s="117">
        <f t="shared" si="34"/>
        <v>79200</v>
      </c>
      <c r="K345" s="81"/>
      <c r="L345" s="64">
        <f t="shared" si="33"/>
        <v>0</v>
      </c>
      <c r="M345" s="64">
        <f t="shared" si="35"/>
        <v>0</v>
      </c>
      <c r="N345" s="50">
        <v>6846</v>
      </c>
      <c r="O345" s="64"/>
      <c r="P345" s="64"/>
    </row>
    <row r="346" spans="2:17" ht="14" hidden="1" x14ac:dyDescent="0.25">
      <c r="B346" s="58">
        <v>112</v>
      </c>
      <c r="C346" s="75"/>
      <c r="D346" s="68">
        <v>30</v>
      </c>
      <c r="E346" s="69" t="s">
        <v>155</v>
      </c>
      <c r="F346" s="48">
        <v>1</v>
      </c>
      <c r="G346" s="48">
        <v>1</v>
      </c>
      <c r="H346" s="42"/>
      <c r="I346" s="80">
        <v>150000</v>
      </c>
      <c r="J346" s="117">
        <f t="shared" si="34"/>
        <v>150000</v>
      </c>
      <c r="K346" s="81"/>
      <c r="M346" s="50">
        <v>150000</v>
      </c>
      <c r="N346" s="50">
        <v>150000</v>
      </c>
      <c r="O346" s="64"/>
    </row>
  </sheetData>
  <autoFilter ref="A231:AZ346" xr:uid="{00000000-0009-0000-0000-000002000000}">
    <filterColumn colId="7">
      <filters>
        <filter val="ТО-3"/>
      </filters>
    </filterColumn>
  </autoFilter>
  <mergeCells count="1613">
    <mergeCell ref="F217:G217"/>
    <mergeCell ref="H217:I217"/>
    <mergeCell ref="J217:K217"/>
    <mergeCell ref="L217:M217"/>
    <mergeCell ref="N217:O217"/>
    <mergeCell ref="P217:Q217"/>
    <mergeCell ref="R217:S217"/>
    <mergeCell ref="T217:U217"/>
    <mergeCell ref="V217:W217"/>
    <mergeCell ref="X217:Y217"/>
    <mergeCell ref="Z217:AA217"/>
    <mergeCell ref="AB217:AC217"/>
    <mergeCell ref="C189:C190"/>
    <mergeCell ref="C191:C192"/>
    <mergeCell ref="C193:C194"/>
    <mergeCell ref="C195:C196"/>
    <mergeCell ref="C197:C198"/>
    <mergeCell ref="C199:C200"/>
    <mergeCell ref="C201:C202"/>
    <mergeCell ref="C206:C207"/>
    <mergeCell ref="C211:C212"/>
    <mergeCell ref="AB212:AC212"/>
    <mergeCell ref="F207:G207"/>
    <mergeCell ref="H207:I207"/>
    <mergeCell ref="J207:K207"/>
    <mergeCell ref="L207:M207"/>
    <mergeCell ref="N207:O207"/>
    <mergeCell ref="P207:Q207"/>
    <mergeCell ref="R207:S207"/>
    <mergeCell ref="T207:U207"/>
    <mergeCell ref="V207:W207"/>
    <mergeCell ref="X207:Y207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C53:C54"/>
    <mergeCell ref="C55:C56"/>
    <mergeCell ref="C57:C58"/>
    <mergeCell ref="C59:C60"/>
    <mergeCell ref="D263:D267"/>
    <mergeCell ref="D268:D273"/>
    <mergeCell ref="D274:D277"/>
    <mergeCell ref="D278:D281"/>
    <mergeCell ref="D283:D286"/>
    <mergeCell ref="D287:D290"/>
    <mergeCell ref="D291:D294"/>
    <mergeCell ref="D295:D298"/>
    <mergeCell ref="D299:D304"/>
    <mergeCell ref="D305:D308"/>
    <mergeCell ref="D309:D310"/>
    <mergeCell ref="D340:D343"/>
    <mergeCell ref="D344:D345"/>
    <mergeCell ref="D317:D318"/>
    <mergeCell ref="D319:D320"/>
    <mergeCell ref="D321:D325"/>
    <mergeCell ref="D326:D330"/>
    <mergeCell ref="D331:D335"/>
    <mergeCell ref="D336:D339"/>
    <mergeCell ref="D311:D315"/>
    <mergeCell ref="Z12:AA12"/>
    <mergeCell ref="AB12:AC12"/>
    <mergeCell ref="B11:B12"/>
    <mergeCell ref="D11:D12"/>
    <mergeCell ref="E11:E12"/>
    <mergeCell ref="F11:AB11"/>
    <mergeCell ref="F12:G12"/>
    <mergeCell ref="H12:I12"/>
    <mergeCell ref="J12:K12"/>
    <mergeCell ref="L12:M12"/>
    <mergeCell ref="N12:O12"/>
    <mergeCell ref="P12:Q12"/>
    <mergeCell ref="D259:D262"/>
    <mergeCell ref="R12:S12"/>
    <mergeCell ref="T12:U12"/>
    <mergeCell ref="V12:W12"/>
    <mergeCell ref="X12:Y12"/>
    <mergeCell ref="D233:D238"/>
    <mergeCell ref="D239:D243"/>
    <mergeCell ref="D244:D248"/>
    <mergeCell ref="D249:D253"/>
    <mergeCell ref="D254:D258"/>
    <mergeCell ref="F212:G212"/>
    <mergeCell ref="H212:I212"/>
    <mergeCell ref="J212:K212"/>
    <mergeCell ref="L212:M212"/>
    <mergeCell ref="N212:O212"/>
    <mergeCell ref="P212:Q212"/>
    <mergeCell ref="C11:C12"/>
    <mergeCell ref="C13:C14"/>
    <mergeCell ref="C15:C16"/>
    <mergeCell ref="C17:C18"/>
    <mergeCell ref="B25:B26"/>
    <mergeCell ref="D25:D26"/>
    <mergeCell ref="E25:E26"/>
    <mergeCell ref="B21:B22"/>
    <mergeCell ref="D21:D22"/>
    <mergeCell ref="E21:E22"/>
    <mergeCell ref="B23:B24"/>
    <mergeCell ref="D23:D24"/>
    <mergeCell ref="E23:E24"/>
    <mergeCell ref="B17:B18"/>
    <mergeCell ref="D17:D18"/>
    <mergeCell ref="E17:E18"/>
    <mergeCell ref="B19:B20"/>
    <mergeCell ref="D19:D20"/>
    <mergeCell ref="E19:E20"/>
    <mergeCell ref="B13:B14"/>
    <mergeCell ref="D13:D14"/>
    <mergeCell ref="E13:E14"/>
    <mergeCell ref="C19:C20"/>
    <mergeCell ref="C21:C22"/>
    <mergeCell ref="C23:C24"/>
    <mergeCell ref="C25:C26"/>
    <mergeCell ref="B37:B38"/>
    <mergeCell ref="D37:D38"/>
    <mergeCell ref="E37:E38"/>
    <mergeCell ref="B39:B40"/>
    <mergeCell ref="D39:D40"/>
    <mergeCell ref="E39:E40"/>
    <mergeCell ref="B33:B34"/>
    <mergeCell ref="D33:D34"/>
    <mergeCell ref="E33:E34"/>
    <mergeCell ref="B35:B36"/>
    <mergeCell ref="D35:D36"/>
    <mergeCell ref="E35:E36"/>
    <mergeCell ref="B29:B30"/>
    <mergeCell ref="D29:D30"/>
    <mergeCell ref="E29:E30"/>
    <mergeCell ref="B31:B32"/>
    <mergeCell ref="D31:D32"/>
    <mergeCell ref="E31:E32"/>
    <mergeCell ref="B49:B50"/>
    <mergeCell ref="D49:D50"/>
    <mergeCell ref="E49:E50"/>
    <mergeCell ref="B51:B52"/>
    <mergeCell ref="D51:D52"/>
    <mergeCell ref="E51:E52"/>
    <mergeCell ref="B45:B46"/>
    <mergeCell ref="D45:D46"/>
    <mergeCell ref="E45:E46"/>
    <mergeCell ref="B47:B48"/>
    <mergeCell ref="D47:D48"/>
    <mergeCell ref="E47:E48"/>
    <mergeCell ref="B41:B42"/>
    <mergeCell ref="D41:D42"/>
    <mergeCell ref="E41:E42"/>
    <mergeCell ref="B43:B44"/>
    <mergeCell ref="D43:D44"/>
    <mergeCell ref="E43:E44"/>
    <mergeCell ref="B61:B62"/>
    <mergeCell ref="D61:D62"/>
    <mergeCell ref="E61:E62"/>
    <mergeCell ref="B63:B64"/>
    <mergeCell ref="D63:D64"/>
    <mergeCell ref="E63:E64"/>
    <mergeCell ref="B57:B58"/>
    <mergeCell ref="D57:D58"/>
    <mergeCell ref="E57:E58"/>
    <mergeCell ref="B59:B60"/>
    <mergeCell ref="D59:D60"/>
    <mergeCell ref="E59:E60"/>
    <mergeCell ref="B53:B54"/>
    <mergeCell ref="D53:D54"/>
    <mergeCell ref="E53:E54"/>
    <mergeCell ref="B55:B56"/>
    <mergeCell ref="D55:D56"/>
    <mergeCell ref="E55:E56"/>
    <mergeCell ref="C61:C62"/>
    <mergeCell ref="C63:C64"/>
    <mergeCell ref="B73:B74"/>
    <mergeCell ref="D73:D74"/>
    <mergeCell ref="E73:E74"/>
    <mergeCell ref="B75:B76"/>
    <mergeCell ref="D75:D76"/>
    <mergeCell ref="E75:E76"/>
    <mergeCell ref="B69:B70"/>
    <mergeCell ref="D69:D70"/>
    <mergeCell ref="E69:E70"/>
    <mergeCell ref="B71:B72"/>
    <mergeCell ref="D71:D72"/>
    <mergeCell ref="E71:E72"/>
    <mergeCell ref="B65:B66"/>
    <mergeCell ref="D65:D66"/>
    <mergeCell ref="E65:E66"/>
    <mergeCell ref="B67:B68"/>
    <mergeCell ref="D67:D68"/>
    <mergeCell ref="E67:E68"/>
    <mergeCell ref="C65:C66"/>
    <mergeCell ref="C67:C68"/>
    <mergeCell ref="C69:C70"/>
    <mergeCell ref="C71:C72"/>
    <mergeCell ref="C73:C74"/>
    <mergeCell ref="C75:C76"/>
    <mergeCell ref="B85:B86"/>
    <mergeCell ref="D85:D86"/>
    <mergeCell ref="E85:E86"/>
    <mergeCell ref="B87:B88"/>
    <mergeCell ref="D87:D88"/>
    <mergeCell ref="E87:E88"/>
    <mergeCell ref="B81:B82"/>
    <mergeCell ref="D81:D82"/>
    <mergeCell ref="E81:E82"/>
    <mergeCell ref="B83:B84"/>
    <mergeCell ref="D83:D84"/>
    <mergeCell ref="E83:E84"/>
    <mergeCell ref="B77:B78"/>
    <mergeCell ref="D77:D78"/>
    <mergeCell ref="E77:E78"/>
    <mergeCell ref="B79:B80"/>
    <mergeCell ref="D79:D80"/>
    <mergeCell ref="E79:E80"/>
    <mergeCell ref="C77:C78"/>
    <mergeCell ref="C79:C80"/>
    <mergeCell ref="C81:C82"/>
    <mergeCell ref="C83:C84"/>
    <mergeCell ref="C85:C86"/>
    <mergeCell ref="C87:C88"/>
    <mergeCell ref="B97:B98"/>
    <mergeCell ref="D97:D98"/>
    <mergeCell ref="E97:E98"/>
    <mergeCell ref="B99:B100"/>
    <mergeCell ref="D99:D100"/>
    <mergeCell ref="E99:E100"/>
    <mergeCell ref="B93:B94"/>
    <mergeCell ref="D93:D94"/>
    <mergeCell ref="E93:E94"/>
    <mergeCell ref="B95:B96"/>
    <mergeCell ref="D95:D96"/>
    <mergeCell ref="E95:E96"/>
    <mergeCell ref="B89:B90"/>
    <mergeCell ref="D89:D90"/>
    <mergeCell ref="E89:E90"/>
    <mergeCell ref="B91:B92"/>
    <mergeCell ref="D91:D92"/>
    <mergeCell ref="E91:E92"/>
    <mergeCell ref="C89:C90"/>
    <mergeCell ref="C91:C92"/>
    <mergeCell ref="C93:C94"/>
    <mergeCell ref="C95:C96"/>
    <mergeCell ref="C97:C98"/>
    <mergeCell ref="C99:C100"/>
    <mergeCell ref="B109:B110"/>
    <mergeCell ref="D109:D110"/>
    <mergeCell ref="E109:E110"/>
    <mergeCell ref="B111:B112"/>
    <mergeCell ref="D111:D112"/>
    <mergeCell ref="E111:E112"/>
    <mergeCell ref="B105:B106"/>
    <mergeCell ref="D105:D106"/>
    <mergeCell ref="E105:E106"/>
    <mergeCell ref="B107:B108"/>
    <mergeCell ref="D107:D108"/>
    <mergeCell ref="E107:E108"/>
    <mergeCell ref="B101:B102"/>
    <mergeCell ref="D101:D102"/>
    <mergeCell ref="E101:E102"/>
    <mergeCell ref="B103:B104"/>
    <mergeCell ref="D103:D104"/>
    <mergeCell ref="E103:E104"/>
    <mergeCell ref="C101:C102"/>
    <mergeCell ref="C103:C104"/>
    <mergeCell ref="C105:C106"/>
    <mergeCell ref="C107:C108"/>
    <mergeCell ref="C109:C110"/>
    <mergeCell ref="C111:C112"/>
    <mergeCell ref="B121:B122"/>
    <mergeCell ref="D121:D122"/>
    <mergeCell ref="E121:E122"/>
    <mergeCell ref="B123:B124"/>
    <mergeCell ref="D123:D124"/>
    <mergeCell ref="E123:E124"/>
    <mergeCell ref="B117:B118"/>
    <mergeCell ref="D117:D118"/>
    <mergeCell ref="E117:E118"/>
    <mergeCell ref="B119:B120"/>
    <mergeCell ref="D119:D120"/>
    <mergeCell ref="E119:E120"/>
    <mergeCell ref="B113:B114"/>
    <mergeCell ref="D113:D114"/>
    <mergeCell ref="E113:E114"/>
    <mergeCell ref="B115:B116"/>
    <mergeCell ref="D115:D116"/>
    <mergeCell ref="E115:E116"/>
    <mergeCell ref="C113:C114"/>
    <mergeCell ref="C115:C116"/>
    <mergeCell ref="C117:C118"/>
    <mergeCell ref="C119:C120"/>
    <mergeCell ref="C121:C122"/>
    <mergeCell ref="C123:C124"/>
    <mergeCell ref="B133:B134"/>
    <mergeCell ref="D133:D134"/>
    <mergeCell ref="E133:E134"/>
    <mergeCell ref="B135:B136"/>
    <mergeCell ref="D135:D136"/>
    <mergeCell ref="E135:E136"/>
    <mergeCell ref="B129:B130"/>
    <mergeCell ref="D129:D130"/>
    <mergeCell ref="E129:E130"/>
    <mergeCell ref="B131:B132"/>
    <mergeCell ref="D131:D132"/>
    <mergeCell ref="E131:E132"/>
    <mergeCell ref="B125:B126"/>
    <mergeCell ref="D125:D126"/>
    <mergeCell ref="E125:E126"/>
    <mergeCell ref="B127:B128"/>
    <mergeCell ref="D127:D128"/>
    <mergeCell ref="E127:E128"/>
    <mergeCell ref="C125:C126"/>
    <mergeCell ref="C127:C128"/>
    <mergeCell ref="C129:C130"/>
    <mergeCell ref="C131:C132"/>
    <mergeCell ref="C133:C134"/>
    <mergeCell ref="C135:C136"/>
    <mergeCell ref="B145:B146"/>
    <mergeCell ref="D145:D146"/>
    <mergeCell ref="E145:E146"/>
    <mergeCell ref="B147:B148"/>
    <mergeCell ref="D147:D148"/>
    <mergeCell ref="E147:E148"/>
    <mergeCell ref="B141:B142"/>
    <mergeCell ref="D141:D142"/>
    <mergeCell ref="E141:E142"/>
    <mergeCell ref="B143:B144"/>
    <mergeCell ref="D143:D144"/>
    <mergeCell ref="E143:E144"/>
    <mergeCell ref="B137:B138"/>
    <mergeCell ref="D137:D138"/>
    <mergeCell ref="E137:E138"/>
    <mergeCell ref="B139:B140"/>
    <mergeCell ref="D139:D140"/>
    <mergeCell ref="E139:E140"/>
    <mergeCell ref="C137:C138"/>
    <mergeCell ref="C139:C140"/>
    <mergeCell ref="C141:C142"/>
    <mergeCell ref="C143:C144"/>
    <mergeCell ref="C145:C146"/>
    <mergeCell ref="C147:C148"/>
    <mergeCell ref="B157:B158"/>
    <mergeCell ref="D157:D158"/>
    <mergeCell ref="E157:E158"/>
    <mergeCell ref="B159:B160"/>
    <mergeCell ref="D159:D160"/>
    <mergeCell ref="E159:E160"/>
    <mergeCell ref="B153:B154"/>
    <mergeCell ref="D153:D154"/>
    <mergeCell ref="E153:E154"/>
    <mergeCell ref="B155:B156"/>
    <mergeCell ref="D155:D156"/>
    <mergeCell ref="E155:E156"/>
    <mergeCell ref="B149:B150"/>
    <mergeCell ref="D149:D150"/>
    <mergeCell ref="E149:E150"/>
    <mergeCell ref="B151:B152"/>
    <mergeCell ref="D151:D152"/>
    <mergeCell ref="E151:E152"/>
    <mergeCell ref="C149:C150"/>
    <mergeCell ref="C151:C152"/>
    <mergeCell ref="C153:C154"/>
    <mergeCell ref="C155:C156"/>
    <mergeCell ref="C157:C158"/>
    <mergeCell ref="C159:C160"/>
    <mergeCell ref="B169:B170"/>
    <mergeCell ref="D169:D170"/>
    <mergeCell ref="E169:E170"/>
    <mergeCell ref="B171:B172"/>
    <mergeCell ref="D171:D172"/>
    <mergeCell ref="E171:E172"/>
    <mergeCell ref="B165:B166"/>
    <mergeCell ref="D165:D166"/>
    <mergeCell ref="E165:E166"/>
    <mergeCell ref="B167:B168"/>
    <mergeCell ref="D167:D168"/>
    <mergeCell ref="E167:E168"/>
    <mergeCell ref="B161:B162"/>
    <mergeCell ref="D161:D162"/>
    <mergeCell ref="E161:E162"/>
    <mergeCell ref="B163:B164"/>
    <mergeCell ref="D163:D164"/>
    <mergeCell ref="E163:E164"/>
    <mergeCell ref="C161:C162"/>
    <mergeCell ref="C163:C164"/>
    <mergeCell ref="C165:C166"/>
    <mergeCell ref="C167:C168"/>
    <mergeCell ref="C169:C170"/>
    <mergeCell ref="C171:C172"/>
    <mergeCell ref="E187:E188"/>
    <mergeCell ref="B181:B182"/>
    <mergeCell ref="D181:D182"/>
    <mergeCell ref="E181:E182"/>
    <mergeCell ref="B183:B184"/>
    <mergeCell ref="D183:D184"/>
    <mergeCell ref="E183:E184"/>
    <mergeCell ref="B177:B178"/>
    <mergeCell ref="D177:D178"/>
    <mergeCell ref="E177:E178"/>
    <mergeCell ref="B179:B180"/>
    <mergeCell ref="D179:D180"/>
    <mergeCell ref="E179:E180"/>
    <mergeCell ref="B173:B174"/>
    <mergeCell ref="D173:D174"/>
    <mergeCell ref="E173:E174"/>
    <mergeCell ref="B175:B176"/>
    <mergeCell ref="D175:D176"/>
    <mergeCell ref="E175:E176"/>
    <mergeCell ref="C173:C174"/>
    <mergeCell ref="C175:C176"/>
    <mergeCell ref="C177:C178"/>
    <mergeCell ref="C179:C180"/>
    <mergeCell ref="C181:C182"/>
    <mergeCell ref="C183:C184"/>
    <mergeCell ref="C185:C186"/>
    <mergeCell ref="C187:C188"/>
    <mergeCell ref="B201:B202"/>
    <mergeCell ref="D201:D202"/>
    <mergeCell ref="E201:E202"/>
    <mergeCell ref="B15:B16"/>
    <mergeCell ref="D15:D16"/>
    <mergeCell ref="E15:E16"/>
    <mergeCell ref="B27:B28"/>
    <mergeCell ref="D27:D28"/>
    <mergeCell ref="E27:E28"/>
    <mergeCell ref="B197:B198"/>
    <mergeCell ref="D197:D198"/>
    <mergeCell ref="E197:E198"/>
    <mergeCell ref="B199:B200"/>
    <mergeCell ref="D199:D200"/>
    <mergeCell ref="E199:E200"/>
    <mergeCell ref="B193:B194"/>
    <mergeCell ref="D193:D194"/>
    <mergeCell ref="E193:E194"/>
    <mergeCell ref="B195:B196"/>
    <mergeCell ref="D195:D196"/>
    <mergeCell ref="E195:E196"/>
    <mergeCell ref="B189:B190"/>
    <mergeCell ref="D189:D190"/>
    <mergeCell ref="E189:E190"/>
    <mergeCell ref="B191:B192"/>
    <mergeCell ref="D191:D192"/>
    <mergeCell ref="E191:E192"/>
    <mergeCell ref="B185:B186"/>
    <mergeCell ref="D185:D186"/>
    <mergeCell ref="E185:E186"/>
    <mergeCell ref="B187:B188"/>
    <mergeCell ref="D187:D188"/>
    <mergeCell ref="Z207:AA207"/>
    <mergeCell ref="AB207:AC207"/>
    <mergeCell ref="R212:S212"/>
    <mergeCell ref="T212:U212"/>
    <mergeCell ref="V212:W212"/>
    <mergeCell ref="X212:Y212"/>
    <mergeCell ref="Z212:AA212"/>
    <mergeCell ref="Z202:AA202"/>
    <mergeCell ref="AB202:AC202"/>
    <mergeCell ref="F200:G200"/>
    <mergeCell ref="H200:I200"/>
    <mergeCell ref="J200:K200"/>
    <mergeCell ref="L200:M200"/>
    <mergeCell ref="N200:O200"/>
    <mergeCell ref="P200:Q200"/>
    <mergeCell ref="R200:S200"/>
    <mergeCell ref="T200:U200"/>
    <mergeCell ref="V200:W200"/>
    <mergeCell ref="X200:Y200"/>
    <mergeCell ref="Z200:AA200"/>
    <mergeCell ref="AB200:AC200"/>
    <mergeCell ref="P202:Q202"/>
    <mergeCell ref="R202:S202"/>
    <mergeCell ref="T202:U202"/>
    <mergeCell ref="V202:W202"/>
    <mergeCell ref="X202:Y202"/>
    <mergeCell ref="F202:G202"/>
    <mergeCell ref="H202:I202"/>
    <mergeCell ref="J202:K202"/>
    <mergeCell ref="L202:M202"/>
    <mergeCell ref="N202:O202"/>
    <mergeCell ref="Z198:AA198"/>
    <mergeCell ref="AB198:AC198"/>
    <mergeCell ref="F196:G196"/>
    <mergeCell ref="H196:I196"/>
    <mergeCell ref="J196:K196"/>
    <mergeCell ref="L196:M196"/>
    <mergeCell ref="N196:O196"/>
    <mergeCell ref="P196:Q196"/>
    <mergeCell ref="R196:S196"/>
    <mergeCell ref="T196:U196"/>
    <mergeCell ref="V196:W196"/>
    <mergeCell ref="X196:Y196"/>
    <mergeCell ref="Z196:AA196"/>
    <mergeCell ref="AB196:AC196"/>
    <mergeCell ref="P198:Q198"/>
    <mergeCell ref="R198:S198"/>
    <mergeCell ref="T198:U198"/>
    <mergeCell ref="V198:W198"/>
    <mergeCell ref="X198:Y198"/>
    <mergeCell ref="F198:G198"/>
    <mergeCell ref="H198:I198"/>
    <mergeCell ref="J198:K198"/>
    <mergeCell ref="L198:M198"/>
    <mergeCell ref="N198:O198"/>
    <mergeCell ref="Z194:AA194"/>
    <mergeCell ref="AB194:AC194"/>
    <mergeCell ref="F192:G192"/>
    <mergeCell ref="H192:I192"/>
    <mergeCell ref="J192:K192"/>
    <mergeCell ref="L192:M192"/>
    <mergeCell ref="N192:O192"/>
    <mergeCell ref="P192:Q192"/>
    <mergeCell ref="R192:S192"/>
    <mergeCell ref="T192:U192"/>
    <mergeCell ref="V192:W192"/>
    <mergeCell ref="X192:Y192"/>
    <mergeCell ref="Z192:AA192"/>
    <mergeCell ref="AB192:AC192"/>
    <mergeCell ref="P194:Q194"/>
    <mergeCell ref="R194:S194"/>
    <mergeCell ref="T194:U194"/>
    <mergeCell ref="V194:W194"/>
    <mergeCell ref="X194:Y194"/>
    <mergeCell ref="F194:G194"/>
    <mergeCell ref="H194:I194"/>
    <mergeCell ref="J194:K194"/>
    <mergeCell ref="L194:M194"/>
    <mergeCell ref="N194:O194"/>
    <mergeCell ref="Z190:AA190"/>
    <mergeCell ref="AB190:AC190"/>
    <mergeCell ref="F188:G188"/>
    <mergeCell ref="H188:I188"/>
    <mergeCell ref="J188:K188"/>
    <mergeCell ref="L188:M188"/>
    <mergeCell ref="N188:O188"/>
    <mergeCell ref="P188:Q188"/>
    <mergeCell ref="R188:S188"/>
    <mergeCell ref="T188:U188"/>
    <mergeCell ref="V188:W188"/>
    <mergeCell ref="X188:Y188"/>
    <mergeCell ref="Z188:AA188"/>
    <mergeCell ref="AB188:AC188"/>
    <mergeCell ref="P190:Q190"/>
    <mergeCell ref="R190:S190"/>
    <mergeCell ref="T190:U190"/>
    <mergeCell ref="V190:W190"/>
    <mergeCell ref="X190:Y190"/>
    <mergeCell ref="F190:G190"/>
    <mergeCell ref="H190:I190"/>
    <mergeCell ref="J190:K190"/>
    <mergeCell ref="L190:M190"/>
    <mergeCell ref="N190:O190"/>
    <mergeCell ref="Z186:AA186"/>
    <mergeCell ref="AB186:AC186"/>
    <mergeCell ref="F184:G184"/>
    <mergeCell ref="H184:I184"/>
    <mergeCell ref="J184:K184"/>
    <mergeCell ref="L184:M184"/>
    <mergeCell ref="N184:O184"/>
    <mergeCell ref="P184:Q184"/>
    <mergeCell ref="R184:S184"/>
    <mergeCell ref="T184:U184"/>
    <mergeCell ref="V184:W184"/>
    <mergeCell ref="X184:Y184"/>
    <mergeCell ref="Z184:AA184"/>
    <mergeCell ref="AB184:AC184"/>
    <mergeCell ref="P186:Q186"/>
    <mergeCell ref="R186:S186"/>
    <mergeCell ref="T186:U186"/>
    <mergeCell ref="V186:W186"/>
    <mergeCell ref="X186:Y186"/>
    <mergeCell ref="F186:G186"/>
    <mergeCell ref="H186:I186"/>
    <mergeCell ref="J186:K186"/>
    <mergeCell ref="L186:M186"/>
    <mergeCell ref="N186:O186"/>
    <mergeCell ref="Z182:AA182"/>
    <mergeCell ref="AB182:AC182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Z180:AA180"/>
    <mergeCell ref="AB180:AC180"/>
    <mergeCell ref="P182:Q182"/>
    <mergeCell ref="R182:S182"/>
    <mergeCell ref="T182:U182"/>
    <mergeCell ref="V182:W182"/>
    <mergeCell ref="X182:Y182"/>
    <mergeCell ref="F182:G182"/>
    <mergeCell ref="H182:I182"/>
    <mergeCell ref="J182:K182"/>
    <mergeCell ref="L182:M182"/>
    <mergeCell ref="N182:O182"/>
    <mergeCell ref="Z178:AA178"/>
    <mergeCell ref="AB178:AC178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Z176:AA176"/>
    <mergeCell ref="AB176:AC176"/>
    <mergeCell ref="P178:Q178"/>
    <mergeCell ref="R178:S178"/>
    <mergeCell ref="T178:U178"/>
    <mergeCell ref="V178:W178"/>
    <mergeCell ref="X178:Y178"/>
    <mergeCell ref="F178:G178"/>
    <mergeCell ref="H178:I178"/>
    <mergeCell ref="J178:K178"/>
    <mergeCell ref="L178:M178"/>
    <mergeCell ref="N178:O178"/>
    <mergeCell ref="Z174:AA174"/>
    <mergeCell ref="AB174:AC174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Z172:AA172"/>
    <mergeCell ref="AB172:AC172"/>
    <mergeCell ref="P174:Q174"/>
    <mergeCell ref="R174:S174"/>
    <mergeCell ref="T174:U174"/>
    <mergeCell ref="V174:W174"/>
    <mergeCell ref="X174:Y174"/>
    <mergeCell ref="F174:G174"/>
    <mergeCell ref="H174:I174"/>
    <mergeCell ref="J174:K174"/>
    <mergeCell ref="L174:M174"/>
    <mergeCell ref="N174:O174"/>
    <mergeCell ref="Z170:AA170"/>
    <mergeCell ref="AB170:AC170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Z168:AA168"/>
    <mergeCell ref="AB168:AC168"/>
    <mergeCell ref="P170:Q170"/>
    <mergeCell ref="R170:S170"/>
    <mergeCell ref="T170:U170"/>
    <mergeCell ref="V170:W170"/>
    <mergeCell ref="X170:Y170"/>
    <mergeCell ref="F170:G170"/>
    <mergeCell ref="H170:I170"/>
    <mergeCell ref="J170:K170"/>
    <mergeCell ref="L170:M170"/>
    <mergeCell ref="N170:O170"/>
    <mergeCell ref="Z166:AA166"/>
    <mergeCell ref="AB166:AC166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Z164:AA164"/>
    <mergeCell ref="AB164:AC164"/>
    <mergeCell ref="P166:Q166"/>
    <mergeCell ref="R166:S166"/>
    <mergeCell ref="T166:U166"/>
    <mergeCell ref="V166:W166"/>
    <mergeCell ref="X166:Y166"/>
    <mergeCell ref="F166:G166"/>
    <mergeCell ref="H166:I166"/>
    <mergeCell ref="J166:K166"/>
    <mergeCell ref="L166:M166"/>
    <mergeCell ref="N166:O166"/>
    <mergeCell ref="Z162:AA162"/>
    <mergeCell ref="AB162:AC162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Z160:AA160"/>
    <mergeCell ref="AB160:AC160"/>
    <mergeCell ref="P162:Q162"/>
    <mergeCell ref="R162:S162"/>
    <mergeCell ref="T162:U162"/>
    <mergeCell ref="V162:W162"/>
    <mergeCell ref="X162:Y162"/>
    <mergeCell ref="F162:G162"/>
    <mergeCell ref="H162:I162"/>
    <mergeCell ref="J162:K162"/>
    <mergeCell ref="L162:M162"/>
    <mergeCell ref="N162:O162"/>
    <mergeCell ref="Z158:AA158"/>
    <mergeCell ref="AB158:AC158"/>
    <mergeCell ref="F156:G156"/>
    <mergeCell ref="H156:I156"/>
    <mergeCell ref="J156:K156"/>
    <mergeCell ref="L156:M156"/>
    <mergeCell ref="N156:O156"/>
    <mergeCell ref="P156:Q156"/>
    <mergeCell ref="R156:S156"/>
    <mergeCell ref="T156:U156"/>
    <mergeCell ref="V156:W156"/>
    <mergeCell ref="X156:Y156"/>
    <mergeCell ref="Z156:AA156"/>
    <mergeCell ref="AB156:AC156"/>
    <mergeCell ref="P158:Q158"/>
    <mergeCell ref="R158:S158"/>
    <mergeCell ref="T158:U158"/>
    <mergeCell ref="V158:W158"/>
    <mergeCell ref="X158:Y158"/>
    <mergeCell ref="F158:G158"/>
    <mergeCell ref="H158:I158"/>
    <mergeCell ref="J158:K158"/>
    <mergeCell ref="L158:M158"/>
    <mergeCell ref="N158:O158"/>
    <mergeCell ref="Z154:AA154"/>
    <mergeCell ref="AB154:AC154"/>
    <mergeCell ref="F152:G152"/>
    <mergeCell ref="H152:I152"/>
    <mergeCell ref="J152:K152"/>
    <mergeCell ref="L152:M152"/>
    <mergeCell ref="N152:O152"/>
    <mergeCell ref="P152:Q152"/>
    <mergeCell ref="R152:S152"/>
    <mergeCell ref="T152:U152"/>
    <mergeCell ref="V152:W152"/>
    <mergeCell ref="X152:Y152"/>
    <mergeCell ref="Z152:AA152"/>
    <mergeCell ref="AB152:AC152"/>
    <mergeCell ref="P154:Q154"/>
    <mergeCell ref="R154:S154"/>
    <mergeCell ref="T154:U154"/>
    <mergeCell ref="V154:W154"/>
    <mergeCell ref="X154:Y154"/>
    <mergeCell ref="F154:G154"/>
    <mergeCell ref="H154:I154"/>
    <mergeCell ref="J154:K154"/>
    <mergeCell ref="L154:M154"/>
    <mergeCell ref="N154:O154"/>
    <mergeCell ref="Z150:AA150"/>
    <mergeCell ref="AB150:AC150"/>
    <mergeCell ref="F148:G148"/>
    <mergeCell ref="H148:I148"/>
    <mergeCell ref="J148:K148"/>
    <mergeCell ref="L148:M148"/>
    <mergeCell ref="N148:O148"/>
    <mergeCell ref="P148:Q148"/>
    <mergeCell ref="R148:S148"/>
    <mergeCell ref="T148:U148"/>
    <mergeCell ref="V148:W148"/>
    <mergeCell ref="X148:Y148"/>
    <mergeCell ref="Z148:AA148"/>
    <mergeCell ref="AB148:AC148"/>
    <mergeCell ref="P150:Q150"/>
    <mergeCell ref="R150:S150"/>
    <mergeCell ref="T150:U150"/>
    <mergeCell ref="V150:W150"/>
    <mergeCell ref="X150:Y150"/>
    <mergeCell ref="F150:G150"/>
    <mergeCell ref="H150:I150"/>
    <mergeCell ref="J150:K150"/>
    <mergeCell ref="L150:M150"/>
    <mergeCell ref="N150:O150"/>
    <mergeCell ref="Z146:AA146"/>
    <mergeCell ref="AB146:AC146"/>
    <mergeCell ref="F144:G144"/>
    <mergeCell ref="H144:I144"/>
    <mergeCell ref="J144:K144"/>
    <mergeCell ref="L144:M144"/>
    <mergeCell ref="N144:O144"/>
    <mergeCell ref="P144:Q144"/>
    <mergeCell ref="R144:S144"/>
    <mergeCell ref="T144:U144"/>
    <mergeCell ref="V144:W144"/>
    <mergeCell ref="X144:Y144"/>
    <mergeCell ref="Z144:AA144"/>
    <mergeCell ref="AB144:AC144"/>
    <mergeCell ref="P146:Q146"/>
    <mergeCell ref="R146:S146"/>
    <mergeCell ref="T146:U146"/>
    <mergeCell ref="V146:W146"/>
    <mergeCell ref="X146:Y146"/>
    <mergeCell ref="F146:G146"/>
    <mergeCell ref="H146:I146"/>
    <mergeCell ref="J146:K146"/>
    <mergeCell ref="L146:M146"/>
    <mergeCell ref="N146:O146"/>
    <mergeCell ref="Z142:AA142"/>
    <mergeCell ref="AB142:AC142"/>
    <mergeCell ref="F140:G140"/>
    <mergeCell ref="H140:I140"/>
    <mergeCell ref="J140:K140"/>
    <mergeCell ref="L140:M140"/>
    <mergeCell ref="N140:O140"/>
    <mergeCell ref="P140:Q140"/>
    <mergeCell ref="R140:S140"/>
    <mergeCell ref="T140:U140"/>
    <mergeCell ref="V140:W140"/>
    <mergeCell ref="X140:Y140"/>
    <mergeCell ref="Z140:AA140"/>
    <mergeCell ref="AB140:AC140"/>
    <mergeCell ref="P142:Q142"/>
    <mergeCell ref="R142:S142"/>
    <mergeCell ref="T142:U142"/>
    <mergeCell ref="V142:W142"/>
    <mergeCell ref="X142:Y142"/>
    <mergeCell ref="F142:G142"/>
    <mergeCell ref="H142:I142"/>
    <mergeCell ref="J142:K142"/>
    <mergeCell ref="L142:M142"/>
    <mergeCell ref="N142:O142"/>
    <mergeCell ref="Z138:AA138"/>
    <mergeCell ref="AB138:AC138"/>
    <mergeCell ref="F136:G136"/>
    <mergeCell ref="H136:I136"/>
    <mergeCell ref="J136:K136"/>
    <mergeCell ref="L136:M136"/>
    <mergeCell ref="N136:O136"/>
    <mergeCell ref="P136:Q136"/>
    <mergeCell ref="R136:S136"/>
    <mergeCell ref="T136:U136"/>
    <mergeCell ref="V136:W136"/>
    <mergeCell ref="X136:Y136"/>
    <mergeCell ref="Z136:AA136"/>
    <mergeCell ref="AB136:AC136"/>
    <mergeCell ref="P138:Q138"/>
    <mergeCell ref="R138:S138"/>
    <mergeCell ref="T138:U138"/>
    <mergeCell ref="V138:W138"/>
    <mergeCell ref="X138:Y138"/>
    <mergeCell ref="F138:G138"/>
    <mergeCell ref="H138:I138"/>
    <mergeCell ref="J138:K138"/>
    <mergeCell ref="L138:M138"/>
    <mergeCell ref="N138:O138"/>
    <mergeCell ref="Z134:AA134"/>
    <mergeCell ref="AB134:AC134"/>
    <mergeCell ref="F132:G132"/>
    <mergeCell ref="H132:I132"/>
    <mergeCell ref="J132:K132"/>
    <mergeCell ref="L132:M132"/>
    <mergeCell ref="N132:O132"/>
    <mergeCell ref="P132:Q132"/>
    <mergeCell ref="R132:S132"/>
    <mergeCell ref="T132:U132"/>
    <mergeCell ref="V132:W132"/>
    <mergeCell ref="X132:Y132"/>
    <mergeCell ref="Z132:AA132"/>
    <mergeCell ref="AB132:AC132"/>
    <mergeCell ref="P134:Q134"/>
    <mergeCell ref="R134:S134"/>
    <mergeCell ref="T134:U134"/>
    <mergeCell ref="V134:W134"/>
    <mergeCell ref="X134:Y134"/>
    <mergeCell ref="F134:G134"/>
    <mergeCell ref="H134:I134"/>
    <mergeCell ref="J134:K134"/>
    <mergeCell ref="L134:M134"/>
    <mergeCell ref="N134:O134"/>
    <mergeCell ref="Z130:AA130"/>
    <mergeCell ref="AB130:AC130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AB128:AC128"/>
    <mergeCell ref="P130:Q130"/>
    <mergeCell ref="R130:S130"/>
    <mergeCell ref="T130:U130"/>
    <mergeCell ref="V130:W130"/>
    <mergeCell ref="X130:Y130"/>
    <mergeCell ref="F130:G130"/>
    <mergeCell ref="H130:I130"/>
    <mergeCell ref="J130:K130"/>
    <mergeCell ref="L130:M130"/>
    <mergeCell ref="N130:O130"/>
    <mergeCell ref="Z126:AA126"/>
    <mergeCell ref="AB126:AC126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AB124:AC124"/>
    <mergeCell ref="P126:Q126"/>
    <mergeCell ref="R126:S126"/>
    <mergeCell ref="T126:U126"/>
    <mergeCell ref="V126:W126"/>
    <mergeCell ref="X126:Y126"/>
    <mergeCell ref="F126:G126"/>
    <mergeCell ref="H126:I126"/>
    <mergeCell ref="J126:K126"/>
    <mergeCell ref="L126:M126"/>
    <mergeCell ref="N126:O126"/>
    <mergeCell ref="Z122:AA122"/>
    <mergeCell ref="AB122:AC122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AB120:AC120"/>
    <mergeCell ref="P122:Q122"/>
    <mergeCell ref="R122:S122"/>
    <mergeCell ref="T122:U122"/>
    <mergeCell ref="V122:W122"/>
    <mergeCell ref="X122:Y122"/>
    <mergeCell ref="F122:G122"/>
    <mergeCell ref="H122:I122"/>
    <mergeCell ref="J122:K122"/>
    <mergeCell ref="L122:M122"/>
    <mergeCell ref="N122:O122"/>
    <mergeCell ref="Z118:AA118"/>
    <mergeCell ref="AB118:AC118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AB116:AC116"/>
    <mergeCell ref="P118:Q118"/>
    <mergeCell ref="R118:S118"/>
    <mergeCell ref="T118:U118"/>
    <mergeCell ref="V118:W118"/>
    <mergeCell ref="X118:Y118"/>
    <mergeCell ref="F118:G118"/>
    <mergeCell ref="H118:I118"/>
    <mergeCell ref="J118:K118"/>
    <mergeCell ref="L118:M118"/>
    <mergeCell ref="N118:O118"/>
    <mergeCell ref="Z114:AA114"/>
    <mergeCell ref="AB114:AC114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AB112:AC112"/>
    <mergeCell ref="P114:Q114"/>
    <mergeCell ref="R114:S114"/>
    <mergeCell ref="T114:U114"/>
    <mergeCell ref="V114:W114"/>
    <mergeCell ref="X114:Y114"/>
    <mergeCell ref="F114:G114"/>
    <mergeCell ref="H114:I114"/>
    <mergeCell ref="J114:K114"/>
    <mergeCell ref="L114:M114"/>
    <mergeCell ref="N114:O114"/>
    <mergeCell ref="Z110:AA110"/>
    <mergeCell ref="AB110:AC110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AB108:AC108"/>
    <mergeCell ref="P110:Q110"/>
    <mergeCell ref="R110:S110"/>
    <mergeCell ref="T110:U110"/>
    <mergeCell ref="V110:W110"/>
    <mergeCell ref="X110:Y110"/>
    <mergeCell ref="F110:G110"/>
    <mergeCell ref="H110:I110"/>
    <mergeCell ref="J110:K110"/>
    <mergeCell ref="L110:M110"/>
    <mergeCell ref="N110:O110"/>
    <mergeCell ref="Z106:AA106"/>
    <mergeCell ref="AB106:AC106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AB104:AC104"/>
    <mergeCell ref="P106:Q106"/>
    <mergeCell ref="R106:S106"/>
    <mergeCell ref="T106:U106"/>
    <mergeCell ref="V106:W106"/>
    <mergeCell ref="X106:Y106"/>
    <mergeCell ref="F106:G106"/>
    <mergeCell ref="H106:I106"/>
    <mergeCell ref="J106:K106"/>
    <mergeCell ref="L106:M106"/>
    <mergeCell ref="N106:O106"/>
    <mergeCell ref="Z102:AA102"/>
    <mergeCell ref="AB102:AC102"/>
    <mergeCell ref="F100:G100"/>
    <mergeCell ref="H100:I100"/>
    <mergeCell ref="J100:K100"/>
    <mergeCell ref="L100:M100"/>
    <mergeCell ref="N100:O100"/>
    <mergeCell ref="P100:Q100"/>
    <mergeCell ref="R100:S100"/>
    <mergeCell ref="T100:U100"/>
    <mergeCell ref="V100:W100"/>
    <mergeCell ref="X100:Y100"/>
    <mergeCell ref="Z100:AA100"/>
    <mergeCell ref="AB100:AC100"/>
    <mergeCell ref="P102:Q102"/>
    <mergeCell ref="R102:S102"/>
    <mergeCell ref="T102:U102"/>
    <mergeCell ref="V102:W102"/>
    <mergeCell ref="X102:Y102"/>
    <mergeCell ref="F102:G102"/>
    <mergeCell ref="H102:I102"/>
    <mergeCell ref="J102:K102"/>
    <mergeCell ref="L102:M102"/>
    <mergeCell ref="N102:O102"/>
    <mergeCell ref="Z98:AA98"/>
    <mergeCell ref="AB98:AC98"/>
    <mergeCell ref="F96:G96"/>
    <mergeCell ref="H96:I96"/>
    <mergeCell ref="J96:K96"/>
    <mergeCell ref="L96:M96"/>
    <mergeCell ref="N96:O96"/>
    <mergeCell ref="P96:Q96"/>
    <mergeCell ref="R96:S96"/>
    <mergeCell ref="T96:U96"/>
    <mergeCell ref="V96:W96"/>
    <mergeCell ref="X96:Y96"/>
    <mergeCell ref="Z96:AA96"/>
    <mergeCell ref="AB96:AC96"/>
    <mergeCell ref="P98:Q98"/>
    <mergeCell ref="R98:S98"/>
    <mergeCell ref="T98:U98"/>
    <mergeCell ref="V98:W98"/>
    <mergeCell ref="X98:Y98"/>
    <mergeCell ref="F98:G98"/>
    <mergeCell ref="H98:I98"/>
    <mergeCell ref="J98:K98"/>
    <mergeCell ref="L98:M98"/>
    <mergeCell ref="N98:O98"/>
    <mergeCell ref="Z94:AA94"/>
    <mergeCell ref="AB94:AC94"/>
    <mergeCell ref="F92:G92"/>
    <mergeCell ref="H92:I92"/>
    <mergeCell ref="J92:K92"/>
    <mergeCell ref="L92:M92"/>
    <mergeCell ref="N92:O92"/>
    <mergeCell ref="P92:Q92"/>
    <mergeCell ref="R92:S92"/>
    <mergeCell ref="T92:U92"/>
    <mergeCell ref="V92:W92"/>
    <mergeCell ref="X92:Y92"/>
    <mergeCell ref="Z92:AA92"/>
    <mergeCell ref="AB92:AC92"/>
    <mergeCell ref="P94:Q94"/>
    <mergeCell ref="R94:S94"/>
    <mergeCell ref="T94:U94"/>
    <mergeCell ref="V94:W94"/>
    <mergeCell ref="X94:Y94"/>
    <mergeCell ref="F94:G94"/>
    <mergeCell ref="H94:I94"/>
    <mergeCell ref="J94:K94"/>
    <mergeCell ref="L94:M94"/>
    <mergeCell ref="N94:O94"/>
    <mergeCell ref="Z90:AA90"/>
    <mergeCell ref="AB90:AC90"/>
    <mergeCell ref="F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Z88:AA88"/>
    <mergeCell ref="AB88:AC88"/>
    <mergeCell ref="P90:Q90"/>
    <mergeCell ref="R90:S90"/>
    <mergeCell ref="T90:U90"/>
    <mergeCell ref="V90:W90"/>
    <mergeCell ref="X90:Y90"/>
    <mergeCell ref="F90:G90"/>
    <mergeCell ref="H90:I90"/>
    <mergeCell ref="J90:K90"/>
    <mergeCell ref="L90:M90"/>
    <mergeCell ref="N90:O90"/>
    <mergeCell ref="Z86:AA86"/>
    <mergeCell ref="AB86:AC86"/>
    <mergeCell ref="F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Z84:AA84"/>
    <mergeCell ref="AB84:AC84"/>
    <mergeCell ref="P86:Q86"/>
    <mergeCell ref="R86:S86"/>
    <mergeCell ref="T86:U86"/>
    <mergeCell ref="V86:W86"/>
    <mergeCell ref="X86:Y86"/>
    <mergeCell ref="F86:G86"/>
    <mergeCell ref="H86:I86"/>
    <mergeCell ref="J86:K86"/>
    <mergeCell ref="L86:M86"/>
    <mergeCell ref="N86:O86"/>
    <mergeCell ref="Z82:AA82"/>
    <mergeCell ref="AB82:AC82"/>
    <mergeCell ref="F80:G80"/>
    <mergeCell ref="H80:I80"/>
    <mergeCell ref="J80:K80"/>
    <mergeCell ref="L80:M80"/>
    <mergeCell ref="N80:O80"/>
    <mergeCell ref="P80:Q80"/>
    <mergeCell ref="R80:S80"/>
    <mergeCell ref="T80:U80"/>
    <mergeCell ref="V80:W80"/>
    <mergeCell ref="X80:Y80"/>
    <mergeCell ref="Z80:AA80"/>
    <mergeCell ref="AB80:AC80"/>
    <mergeCell ref="P82:Q82"/>
    <mergeCell ref="R82:S82"/>
    <mergeCell ref="T82:U82"/>
    <mergeCell ref="V82:W82"/>
    <mergeCell ref="X82:Y82"/>
    <mergeCell ref="F82:G82"/>
    <mergeCell ref="H82:I82"/>
    <mergeCell ref="J82:K82"/>
    <mergeCell ref="L82:M82"/>
    <mergeCell ref="N82:O82"/>
    <mergeCell ref="Z78:AA78"/>
    <mergeCell ref="AB78:AC78"/>
    <mergeCell ref="F76:G76"/>
    <mergeCell ref="H76:I76"/>
    <mergeCell ref="J76:K76"/>
    <mergeCell ref="L76:M76"/>
    <mergeCell ref="N76:O76"/>
    <mergeCell ref="P76:Q76"/>
    <mergeCell ref="R76:S76"/>
    <mergeCell ref="T76:U76"/>
    <mergeCell ref="V76:W76"/>
    <mergeCell ref="X76:Y76"/>
    <mergeCell ref="Z76:AA76"/>
    <mergeCell ref="AB76:AC76"/>
    <mergeCell ref="P78:Q78"/>
    <mergeCell ref="R78:S78"/>
    <mergeCell ref="T78:U78"/>
    <mergeCell ref="V78:W78"/>
    <mergeCell ref="X78:Y78"/>
    <mergeCell ref="F78:G78"/>
    <mergeCell ref="H78:I78"/>
    <mergeCell ref="J78:K78"/>
    <mergeCell ref="L78:M78"/>
    <mergeCell ref="N78:O78"/>
    <mergeCell ref="Z74:AA74"/>
    <mergeCell ref="AB74:AC74"/>
    <mergeCell ref="F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Z72:AA72"/>
    <mergeCell ref="AB72:AC72"/>
    <mergeCell ref="P74:Q74"/>
    <mergeCell ref="R74:S74"/>
    <mergeCell ref="T74:U74"/>
    <mergeCell ref="V74:W74"/>
    <mergeCell ref="X74:Y74"/>
    <mergeCell ref="F74:G74"/>
    <mergeCell ref="H74:I74"/>
    <mergeCell ref="J74:K74"/>
    <mergeCell ref="L74:M74"/>
    <mergeCell ref="N74:O74"/>
    <mergeCell ref="Z70:AA70"/>
    <mergeCell ref="AB70:AC70"/>
    <mergeCell ref="F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Z68:AA68"/>
    <mergeCell ref="AB68:AC68"/>
    <mergeCell ref="P70:Q70"/>
    <mergeCell ref="R70:S70"/>
    <mergeCell ref="T70:U70"/>
    <mergeCell ref="V70:W70"/>
    <mergeCell ref="X70:Y70"/>
    <mergeCell ref="F70:G70"/>
    <mergeCell ref="H70:I70"/>
    <mergeCell ref="J70:K70"/>
    <mergeCell ref="L70:M70"/>
    <mergeCell ref="N70:O70"/>
    <mergeCell ref="Z66:AA66"/>
    <mergeCell ref="AB66:AC66"/>
    <mergeCell ref="F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4:Y64"/>
    <mergeCell ref="Z64:AA64"/>
    <mergeCell ref="AB64:AC64"/>
    <mergeCell ref="P66:Q66"/>
    <mergeCell ref="R66:S66"/>
    <mergeCell ref="T66:U66"/>
    <mergeCell ref="V66:W66"/>
    <mergeCell ref="X66:Y66"/>
    <mergeCell ref="F66:G66"/>
    <mergeCell ref="H66:I66"/>
    <mergeCell ref="J66:K66"/>
    <mergeCell ref="L66:M66"/>
    <mergeCell ref="N66:O66"/>
    <mergeCell ref="Z62:AA62"/>
    <mergeCell ref="AB62:AC62"/>
    <mergeCell ref="F60:G60"/>
    <mergeCell ref="H60:I60"/>
    <mergeCell ref="J60:K60"/>
    <mergeCell ref="L60:M60"/>
    <mergeCell ref="N60:O60"/>
    <mergeCell ref="P60:Q60"/>
    <mergeCell ref="R60:S60"/>
    <mergeCell ref="T60:U60"/>
    <mergeCell ref="V60:W60"/>
    <mergeCell ref="X60:Y60"/>
    <mergeCell ref="Z60:AA60"/>
    <mergeCell ref="AB60:AC60"/>
    <mergeCell ref="P62:Q62"/>
    <mergeCell ref="R62:S62"/>
    <mergeCell ref="T62:U62"/>
    <mergeCell ref="V62:W62"/>
    <mergeCell ref="X62:Y62"/>
    <mergeCell ref="F62:G62"/>
    <mergeCell ref="H62:I62"/>
    <mergeCell ref="J62:K62"/>
    <mergeCell ref="L62:M62"/>
    <mergeCell ref="N62:O62"/>
    <mergeCell ref="Z58:AA58"/>
    <mergeCell ref="AB58:AC58"/>
    <mergeCell ref="F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Z56:AA56"/>
    <mergeCell ref="AB56:AC56"/>
    <mergeCell ref="P58:Q58"/>
    <mergeCell ref="R58:S58"/>
    <mergeCell ref="T58:U58"/>
    <mergeCell ref="V58:W58"/>
    <mergeCell ref="X58:Y58"/>
    <mergeCell ref="F58:G58"/>
    <mergeCell ref="H58:I58"/>
    <mergeCell ref="J58:K58"/>
    <mergeCell ref="L58:M58"/>
    <mergeCell ref="N58:O58"/>
    <mergeCell ref="Z54:AA54"/>
    <mergeCell ref="AB54:AC54"/>
    <mergeCell ref="F52:G52"/>
    <mergeCell ref="H52:I52"/>
    <mergeCell ref="J52:K52"/>
    <mergeCell ref="L52:M52"/>
    <mergeCell ref="N52:O52"/>
    <mergeCell ref="P52:Q52"/>
    <mergeCell ref="R52:S52"/>
    <mergeCell ref="T52:U52"/>
    <mergeCell ref="V52:W52"/>
    <mergeCell ref="X52:Y52"/>
    <mergeCell ref="Z52:AA52"/>
    <mergeCell ref="AB52:AC52"/>
    <mergeCell ref="P54:Q54"/>
    <mergeCell ref="R54:S54"/>
    <mergeCell ref="T54:U54"/>
    <mergeCell ref="V54:W54"/>
    <mergeCell ref="X54:Y54"/>
    <mergeCell ref="F54:G54"/>
    <mergeCell ref="H54:I54"/>
    <mergeCell ref="J54:K54"/>
    <mergeCell ref="L54:M54"/>
    <mergeCell ref="N54:O54"/>
    <mergeCell ref="Z50:AA50"/>
    <mergeCell ref="AB50:AC50"/>
    <mergeCell ref="F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Z48:AA48"/>
    <mergeCell ref="AB48:AC48"/>
    <mergeCell ref="P50:Q50"/>
    <mergeCell ref="R50:S50"/>
    <mergeCell ref="T50:U50"/>
    <mergeCell ref="V50:W50"/>
    <mergeCell ref="X50:Y50"/>
    <mergeCell ref="F50:G50"/>
    <mergeCell ref="H50:I50"/>
    <mergeCell ref="J50:K50"/>
    <mergeCell ref="L50:M50"/>
    <mergeCell ref="N50:O50"/>
    <mergeCell ref="Z46:AA46"/>
    <mergeCell ref="AB46:AC46"/>
    <mergeCell ref="F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Z44:AA44"/>
    <mergeCell ref="AB44:AC44"/>
    <mergeCell ref="P46:Q46"/>
    <mergeCell ref="R46:S46"/>
    <mergeCell ref="T46:U46"/>
    <mergeCell ref="V46:W46"/>
    <mergeCell ref="X46:Y46"/>
    <mergeCell ref="F46:G46"/>
    <mergeCell ref="H46:I46"/>
    <mergeCell ref="J46:K46"/>
    <mergeCell ref="L46:M46"/>
    <mergeCell ref="N46:O46"/>
    <mergeCell ref="Z42:AA42"/>
    <mergeCell ref="AB42:AC42"/>
    <mergeCell ref="F40:G40"/>
    <mergeCell ref="H40:I40"/>
    <mergeCell ref="J40:K40"/>
    <mergeCell ref="L40:M40"/>
    <mergeCell ref="N40:O40"/>
    <mergeCell ref="P40:Q40"/>
    <mergeCell ref="R40:S40"/>
    <mergeCell ref="T40:U40"/>
    <mergeCell ref="V40:W40"/>
    <mergeCell ref="X40:Y40"/>
    <mergeCell ref="Z40:AA40"/>
    <mergeCell ref="AB40:AC40"/>
    <mergeCell ref="P42:Q42"/>
    <mergeCell ref="R42:S42"/>
    <mergeCell ref="T42:U42"/>
    <mergeCell ref="V42:W42"/>
    <mergeCell ref="X42:Y42"/>
    <mergeCell ref="F42:G42"/>
    <mergeCell ref="H42:I42"/>
    <mergeCell ref="J42:K42"/>
    <mergeCell ref="L42:M42"/>
    <mergeCell ref="N42:O42"/>
    <mergeCell ref="Z38:AA38"/>
    <mergeCell ref="AB38:AC38"/>
    <mergeCell ref="F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6:Y36"/>
    <mergeCell ref="Z36:AA36"/>
    <mergeCell ref="AB36:AC36"/>
    <mergeCell ref="P38:Q38"/>
    <mergeCell ref="R38:S38"/>
    <mergeCell ref="T38:U38"/>
    <mergeCell ref="V38:W38"/>
    <mergeCell ref="X38:Y38"/>
    <mergeCell ref="F38:G38"/>
    <mergeCell ref="H38:I38"/>
    <mergeCell ref="J38:K38"/>
    <mergeCell ref="L38:M38"/>
    <mergeCell ref="N38:O38"/>
    <mergeCell ref="Z34:AA34"/>
    <mergeCell ref="AB34:AC34"/>
    <mergeCell ref="F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Z32:AA32"/>
    <mergeCell ref="AB32:AC32"/>
    <mergeCell ref="P34:Q34"/>
    <mergeCell ref="R34:S34"/>
    <mergeCell ref="T34:U34"/>
    <mergeCell ref="V34:W34"/>
    <mergeCell ref="X34:Y34"/>
    <mergeCell ref="F34:G34"/>
    <mergeCell ref="H34:I34"/>
    <mergeCell ref="J34:K34"/>
    <mergeCell ref="L34:M34"/>
    <mergeCell ref="N34:O34"/>
    <mergeCell ref="Z30:AA30"/>
    <mergeCell ref="AB30:AC30"/>
    <mergeCell ref="F28:G28"/>
    <mergeCell ref="H28:I28"/>
    <mergeCell ref="J28:K28"/>
    <mergeCell ref="L28:M28"/>
    <mergeCell ref="N28:O28"/>
    <mergeCell ref="P28:Q28"/>
    <mergeCell ref="R28:S28"/>
    <mergeCell ref="T28:U28"/>
    <mergeCell ref="V28:W28"/>
    <mergeCell ref="X28:Y28"/>
    <mergeCell ref="Z28:AA28"/>
    <mergeCell ref="AB28:AC28"/>
    <mergeCell ref="P30:Q30"/>
    <mergeCell ref="R30:S30"/>
    <mergeCell ref="T30:U30"/>
    <mergeCell ref="V30:W30"/>
    <mergeCell ref="X30:Y30"/>
    <mergeCell ref="F30:G30"/>
    <mergeCell ref="H30:I30"/>
    <mergeCell ref="J30:K30"/>
    <mergeCell ref="L30:M30"/>
    <mergeCell ref="N30:O30"/>
    <mergeCell ref="T22:U22"/>
    <mergeCell ref="V22:W22"/>
    <mergeCell ref="X22:Y22"/>
    <mergeCell ref="F22:G22"/>
    <mergeCell ref="H22:I22"/>
    <mergeCell ref="J22:K22"/>
    <mergeCell ref="L22:M22"/>
    <mergeCell ref="N22:O22"/>
    <mergeCell ref="Z26:AA26"/>
    <mergeCell ref="AB26:AC26"/>
    <mergeCell ref="F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4:Y24"/>
    <mergeCell ref="Z24:AA24"/>
    <mergeCell ref="AB24:AC24"/>
    <mergeCell ref="P26:Q26"/>
    <mergeCell ref="R26:S26"/>
    <mergeCell ref="T26:U26"/>
    <mergeCell ref="V26:W26"/>
    <mergeCell ref="X26:Y26"/>
    <mergeCell ref="F26:G26"/>
    <mergeCell ref="H26:I26"/>
    <mergeCell ref="J26:K26"/>
    <mergeCell ref="L26:M26"/>
    <mergeCell ref="N26:O26"/>
    <mergeCell ref="R16:S16"/>
    <mergeCell ref="T16:U16"/>
    <mergeCell ref="V16:W16"/>
    <mergeCell ref="X16:Y16"/>
    <mergeCell ref="Z16:AA16"/>
    <mergeCell ref="AB16:AC16"/>
    <mergeCell ref="P18:Q18"/>
    <mergeCell ref="R18:S18"/>
    <mergeCell ref="T18:U18"/>
    <mergeCell ref="V18:W18"/>
    <mergeCell ref="X18:Y18"/>
    <mergeCell ref="F18:G18"/>
    <mergeCell ref="H18:I18"/>
    <mergeCell ref="J18:K18"/>
    <mergeCell ref="L18:M18"/>
    <mergeCell ref="N18:O18"/>
    <mergeCell ref="Z22:AA22"/>
    <mergeCell ref="AB22:AC22"/>
    <mergeCell ref="F20:G20"/>
    <mergeCell ref="H20:I20"/>
    <mergeCell ref="J20:K20"/>
    <mergeCell ref="L20:M20"/>
    <mergeCell ref="N20:O20"/>
    <mergeCell ref="P20:Q20"/>
    <mergeCell ref="R20:S20"/>
    <mergeCell ref="T20:U20"/>
    <mergeCell ref="V20:W20"/>
    <mergeCell ref="X20:Y20"/>
    <mergeCell ref="Z20:AA20"/>
    <mergeCell ref="AB20:AC20"/>
    <mergeCell ref="P22:Q22"/>
    <mergeCell ref="R22:S22"/>
    <mergeCell ref="B1:C1"/>
    <mergeCell ref="B2:D2"/>
    <mergeCell ref="B3:C3"/>
    <mergeCell ref="E7:S7"/>
    <mergeCell ref="E8:S8"/>
    <mergeCell ref="B221:J221"/>
    <mergeCell ref="B211:B212"/>
    <mergeCell ref="D211:D212"/>
    <mergeCell ref="E211:E212"/>
    <mergeCell ref="Z14:AA14"/>
    <mergeCell ref="AB14:AC14"/>
    <mergeCell ref="B206:B207"/>
    <mergeCell ref="D206:D207"/>
    <mergeCell ref="E206:E207"/>
    <mergeCell ref="P14:Q14"/>
    <mergeCell ref="R14:S14"/>
    <mergeCell ref="T14:U14"/>
    <mergeCell ref="V14:W14"/>
    <mergeCell ref="X14:Y14"/>
    <mergeCell ref="F14:G14"/>
    <mergeCell ref="H14:I14"/>
    <mergeCell ref="J14:K14"/>
    <mergeCell ref="L14:M14"/>
    <mergeCell ref="N14:O14"/>
    <mergeCell ref="Z18:AA18"/>
    <mergeCell ref="AB18:AC18"/>
    <mergeCell ref="F16:G16"/>
    <mergeCell ref="H16:I16"/>
    <mergeCell ref="J16:K16"/>
    <mergeCell ref="L16:M16"/>
    <mergeCell ref="N16:O16"/>
    <mergeCell ref="P16:Q16"/>
  </mergeCells>
  <phoneticPr fontId="13" type="noConversion"/>
  <pageMargins left="0.7" right="0.7" top="0.75" bottom="0.75" header="0.3" footer="0.3"/>
  <pageSetup paperSize="9" scale="2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229"/>
  <sheetViews>
    <sheetView view="pageBreakPreview" zoomScale="85" zoomScaleNormal="100" zoomScaleSheetLayoutView="85" workbookViewId="0">
      <selection activeCell="C159" sqref="C159:C160"/>
    </sheetView>
  </sheetViews>
  <sheetFormatPr defaultColWidth="9.1796875" defaultRowHeight="14" x14ac:dyDescent="0.3"/>
  <cols>
    <col min="1" max="1" width="5.1796875" style="126" customWidth="1"/>
    <col min="2" max="2" width="14" style="126" customWidth="1"/>
    <col min="3" max="3" width="38" style="154" customWidth="1"/>
    <col min="4" max="4" width="14.7265625" style="129" customWidth="1"/>
    <col min="5" max="15" width="14.7265625" style="127" customWidth="1"/>
    <col min="16" max="16" width="14.7265625" style="128" hidden="1" customWidth="1"/>
    <col min="17" max="17" width="14.7265625" style="128" customWidth="1"/>
    <col min="18" max="18" width="13.81640625" style="128" customWidth="1"/>
    <col min="19" max="16384" width="9.1796875" style="128"/>
  </cols>
  <sheetData>
    <row r="1" spans="1:18" ht="15" x14ac:dyDescent="0.3">
      <c r="C1" s="150"/>
      <c r="D1" s="127"/>
      <c r="M1" s="254" t="s">
        <v>322</v>
      </c>
      <c r="N1" s="254"/>
      <c r="O1" s="254"/>
      <c r="P1" s="254"/>
      <c r="Q1" s="157"/>
    </row>
    <row r="2" spans="1:18" x14ac:dyDescent="0.3">
      <c r="C2" s="150"/>
      <c r="D2" s="127"/>
      <c r="M2" s="255" t="s">
        <v>315</v>
      </c>
      <c r="N2" s="255"/>
      <c r="O2" s="255"/>
      <c r="P2" s="255"/>
      <c r="Q2" s="158"/>
    </row>
    <row r="3" spans="1:18" x14ac:dyDescent="0.3">
      <c r="C3" s="150"/>
      <c r="D3" s="127"/>
      <c r="M3" s="256"/>
      <c r="N3" s="256"/>
      <c r="O3" s="256"/>
      <c r="P3" s="256"/>
      <c r="Q3" s="159"/>
    </row>
    <row r="4" spans="1:18" ht="18" customHeight="1" x14ac:dyDescent="0.3">
      <c r="A4" s="258" t="s">
        <v>33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</row>
    <row r="5" spans="1:18" ht="33.75" customHeight="1" x14ac:dyDescent="0.3">
      <c r="A5" s="258" t="s">
        <v>316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156"/>
    </row>
    <row r="6" spans="1:18" ht="12.75" customHeight="1" x14ac:dyDescent="0.3">
      <c r="A6" s="130"/>
      <c r="B6" s="130"/>
      <c r="C6" s="151"/>
    </row>
    <row r="7" spans="1:18" s="131" customFormat="1" ht="15" customHeight="1" x14ac:dyDescent="0.3">
      <c r="A7" s="205" t="s">
        <v>120</v>
      </c>
      <c r="B7" s="209" t="s">
        <v>119</v>
      </c>
      <c r="C7" s="259" t="s">
        <v>30</v>
      </c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1"/>
      <c r="P7" s="205" t="s">
        <v>314</v>
      </c>
      <c r="Q7" s="178"/>
      <c r="R7" s="257"/>
    </row>
    <row r="8" spans="1:18" s="131" customFormat="1" x14ac:dyDescent="0.3">
      <c r="A8" s="206"/>
      <c r="B8" s="209"/>
      <c r="C8" s="259"/>
      <c r="D8" s="132" t="s">
        <v>2</v>
      </c>
      <c r="E8" s="132" t="s">
        <v>3</v>
      </c>
      <c r="F8" s="132" t="s">
        <v>4</v>
      </c>
      <c r="G8" s="132" t="s">
        <v>12</v>
      </c>
      <c r="H8" s="132" t="s">
        <v>5</v>
      </c>
      <c r="I8" s="132" t="s">
        <v>6</v>
      </c>
      <c r="J8" s="132" t="s">
        <v>7</v>
      </c>
      <c r="K8" s="132" t="s">
        <v>11</v>
      </c>
      <c r="L8" s="132" t="s">
        <v>13</v>
      </c>
      <c r="M8" s="132" t="s">
        <v>14</v>
      </c>
      <c r="N8" s="132" t="s">
        <v>15</v>
      </c>
      <c r="O8" s="132" t="s">
        <v>16</v>
      </c>
      <c r="P8" s="206"/>
      <c r="Q8" s="178"/>
      <c r="R8" s="257"/>
    </row>
    <row r="9" spans="1:18" s="8" customFormat="1" ht="15" customHeight="1" x14ac:dyDescent="0.3">
      <c r="A9" s="234">
        <v>1</v>
      </c>
      <c r="B9" s="234" t="s">
        <v>209</v>
      </c>
      <c r="C9" s="248" t="s">
        <v>213</v>
      </c>
      <c r="D9" s="160" t="s">
        <v>1</v>
      </c>
      <c r="E9" s="125" t="s">
        <v>1</v>
      </c>
      <c r="F9" s="125" t="s">
        <v>1</v>
      </c>
      <c r="G9" s="125" t="s">
        <v>1</v>
      </c>
      <c r="H9" s="125" t="s">
        <v>1</v>
      </c>
      <c r="I9" s="125" t="s">
        <v>1</v>
      </c>
      <c r="J9" s="125" t="s">
        <v>1</v>
      </c>
      <c r="K9" s="125" t="s">
        <v>1</v>
      </c>
      <c r="L9" s="125" t="s">
        <v>1</v>
      </c>
      <c r="M9" s="125" t="s">
        <v>1</v>
      </c>
      <c r="N9" s="125" t="s">
        <v>1</v>
      </c>
      <c r="O9" s="161" t="s">
        <v>214</v>
      </c>
      <c r="P9" s="142"/>
      <c r="Q9" s="179"/>
      <c r="R9" s="26" t="s">
        <v>324</v>
      </c>
    </row>
    <row r="10" spans="1:18" s="1" customFormat="1" ht="15" customHeight="1" x14ac:dyDescent="0.3">
      <c r="A10" s="234"/>
      <c r="B10" s="234"/>
      <c r="C10" s="248"/>
      <c r="D10" s="162">
        <v>15</v>
      </c>
      <c r="E10" s="163">
        <v>15</v>
      </c>
      <c r="F10" s="163">
        <v>15</v>
      </c>
      <c r="G10" s="163">
        <v>15</v>
      </c>
      <c r="H10" s="163">
        <v>15</v>
      </c>
      <c r="I10" s="163">
        <v>15</v>
      </c>
      <c r="J10" s="163">
        <v>15</v>
      </c>
      <c r="K10" s="163">
        <v>15</v>
      </c>
      <c r="L10" s="163">
        <v>15</v>
      </c>
      <c r="M10" s="163">
        <v>15</v>
      </c>
      <c r="N10" s="163">
        <v>15</v>
      </c>
      <c r="O10" s="164" t="s">
        <v>323</v>
      </c>
      <c r="P10" s="143">
        <f>SUM(D10:O10)</f>
        <v>165</v>
      </c>
      <c r="Q10" s="180"/>
      <c r="R10" s="26" t="s">
        <v>324</v>
      </c>
    </row>
    <row r="11" spans="1:18" s="1" customFormat="1" ht="15" customHeight="1" x14ac:dyDescent="0.3">
      <c r="A11" s="234">
        <v>2</v>
      </c>
      <c r="B11" s="234" t="s">
        <v>209</v>
      </c>
      <c r="C11" s="248" t="s">
        <v>215</v>
      </c>
      <c r="D11" s="160" t="s">
        <v>1</v>
      </c>
      <c r="E11" s="125" t="s">
        <v>1</v>
      </c>
      <c r="F11" s="125" t="s">
        <v>1</v>
      </c>
      <c r="G11" s="125" t="s">
        <v>1</v>
      </c>
      <c r="H11" s="125" t="s">
        <v>1</v>
      </c>
      <c r="I11" s="125" t="s">
        <v>1</v>
      </c>
      <c r="J11" s="125" t="s">
        <v>1</v>
      </c>
      <c r="K11" s="125" t="s">
        <v>1</v>
      </c>
      <c r="L11" s="125" t="s">
        <v>1</v>
      </c>
      <c r="M11" s="125" t="s">
        <v>1</v>
      </c>
      <c r="N11" s="125" t="s">
        <v>1</v>
      </c>
      <c r="O11" s="161" t="s">
        <v>214</v>
      </c>
      <c r="P11" s="143"/>
      <c r="Q11" s="180"/>
      <c r="R11" s="26" t="s">
        <v>324</v>
      </c>
    </row>
    <row r="12" spans="1:18" s="1" customFormat="1" ht="15" customHeight="1" x14ac:dyDescent="0.3">
      <c r="A12" s="234"/>
      <c r="B12" s="234"/>
      <c r="C12" s="248"/>
      <c r="D12" s="162">
        <v>15</v>
      </c>
      <c r="E12" s="163">
        <v>15</v>
      </c>
      <c r="F12" s="163">
        <v>15</v>
      </c>
      <c r="G12" s="163">
        <v>15</v>
      </c>
      <c r="H12" s="163">
        <v>15</v>
      </c>
      <c r="I12" s="163">
        <v>15</v>
      </c>
      <c r="J12" s="163">
        <v>15</v>
      </c>
      <c r="K12" s="163">
        <v>15</v>
      </c>
      <c r="L12" s="163">
        <v>15</v>
      </c>
      <c r="M12" s="163">
        <v>15</v>
      </c>
      <c r="N12" s="163">
        <v>15</v>
      </c>
      <c r="O12" s="164" t="s">
        <v>323</v>
      </c>
      <c r="P12" s="143">
        <f>SUM(D12:O12)</f>
        <v>165</v>
      </c>
      <c r="Q12" s="180"/>
      <c r="R12" s="26" t="s">
        <v>324</v>
      </c>
    </row>
    <row r="13" spans="1:18" s="1" customFormat="1" ht="15" customHeight="1" x14ac:dyDescent="0.3">
      <c r="A13" s="234">
        <v>3</v>
      </c>
      <c r="B13" s="234" t="s">
        <v>209</v>
      </c>
      <c r="C13" s="248" t="s">
        <v>216</v>
      </c>
      <c r="D13" s="160" t="s">
        <v>1</v>
      </c>
      <c r="E13" s="125" t="s">
        <v>1</v>
      </c>
      <c r="F13" s="125" t="s">
        <v>1</v>
      </c>
      <c r="G13" s="125" t="s">
        <v>1</v>
      </c>
      <c r="H13" s="125" t="s">
        <v>1</v>
      </c>
      <c r="I13" s="125" t="s">
        <v>1</v>
      </c>
      <c r="J13" s="125" t="s">
        <v>1</v>
      </c>
      <c r="K13" s="125" t="s">
        <v>1</v>
      </c>
      <c r="L13" s="125" t="s">
        <v>1</v>
      </c>
      <c r="M13" s="125" t="s">
        <v>1</v>
      </c>
      <c r="N13" s="125" t="s">
        <v>1</v>
      </c>
      <c r="O13" s="161" t="s">
        <v>214</v>
      </c>
      <c r="P13" s="143"/>
      <c r="Q13" s="180"/>
      <c r="R13" s="26" t="s">
        <v>324</v>
      </c>
    </row>
    <row r="14" spans="1:18" s="1" customFormat="1" ht="15" customHeight="1" x14ac:dyDescent="0.3">
      <c r="A14" s="234"/>
      <c r="B14" s="234"/>
      <c r="C14" s="248"/>
      <c r="D14" s="162">
        <v>15</v>
      </c>
      <c r="E14" s="163">
        <v>15</v>
      </c>
      <c r="F14" s="163">
        <v>15</v>
      </c>
      <c r="G14" s="163">
        <v>15</v>
      </c>
      <c r="H14" s="163">
        <v>15</v>
      </c>
      <c r="I14" s="163">
        <v>15</v>
      </c>
      <c r="J14" s="163">
        <v>15</v>
      </c>
      <c r="K14" s="163">
        <v>15</v>
      </c>
      <c r="L14" s="163">
        <v>15</v>
      </c>
      <c r="M14" s="163">
        <v>15</v>
      </c>
      <c r="N14" s="163">
        <v>15</v>
      </c>
      <c r="O14" s="164" t="s">
        <v>323</v>
      </c>
      <c r="P14" s="143">
        <f>SUM(D14:O14)</f>
        <v>165</v>
      </c>
      <c r="Q14" s="180"/>
      <c r="R14" s="26" t="s">
        <v>324</v>
      </c>
    </row>
    <row r="15" spans="1:18" s="1" customFormat="1" ht="15" customHeight="1" x14ac:dyDescent="0.3">
      <c r="A15" s="234">
        <v>4</v>
      </c>
      <c r="B15" s="234" t="s">
        <v>209</v>
      </c>
      <c r="C15" s="248" t="s">
        <v>217</v>
      </c>
      <c r="D15" s="160" t="s">
        <v>1</v>
      </c>
      <c r="E15" s="125" t="s">
        <v>1</v>
      </c>
      <c r="F15" s="125" t="s">
        <v>1</v>
      </c>
      <c r="G15" s="125" t="s">
        <v>1</v>
      </c>
      <c r="H15" s="125" t="s">
        <v>1</v>
      </c>
      <c r="I15" s="125" t="s">
        <v>1</v>
      </c>
      <c r="J15" s="125" t="s">
        <v>1</v>
      </c>
      <c r="K15" s="125" t="s">
        <v>1</v>
      </c>
      <c r="L15" s="125" t="s">
        <v>1</v>
      </c>
      <c r="M15" s="125" t="s">
        <v>1</v>
      </c>
      <c r="N15" s="125" t="s">
        <v>1</v>
      </c>
      <c r="O15" s="161" t="s">
        <v>214</v>
      </c>
      <c r="P15" s="143"/>
      <c r="Q15" s="180"/>
      <c r="R15" s="26" t="s">
        <v>324</v>
      </c>
    </row>
    <row r="16" spans="1:18" s="1" customFormat="1" ht="15" customHeight="1" x14ac:dyDescent="0.3">
      <c r="A16" s="234"/>
      <c r="B16" s="234"/>
      <c r="C16" s="248"/>
      <c r="D16" s="162">
        <v>15</v>
      </c>
      <c r="E16" s="163">
        <v>15</v>
      </c>
      <c r="F16" s="163">
        <v>15</v>
      </c>
      <c r="G16" s="163">
        <v>15</v>
      </c>
      <c r="H16" s="163">
        <v>15</v>
      </c>
      <c r="I16" s="163">
        <v>15</v>
      </c>
      <c r="J16" s="163">
        <v>15</v>
      </c>
      <c r="K16" s="163">
        <v>15</v>
      </c>
      <c r="L16" s="163">
        <v>15</v>
      </c>
      <c r="M16" s="163">
        <v>15</v>
      </c>
      <c r="N16" s="163">
        <v>15</v>
      </c>
      <c r="O16" s="164" t="s">
        <v>323</v>
      </c>
      <c r="P16" s="143">
        <f>SUM(D16:O16)</f>
        <v>165</v>
      </c>
      <c r="Q16" s="180"/>
      <c r="R16" s="26" t="s">
        <v>324</v>
      </c>
    </row>
    <row r="17" spans="1:23" s="1" customFormat="1" ht="15" customHeight="1" x14ac:dyDescent="0.3">
      <c r="A17" s="234">
        <v>5</v>
      </c>
      <c r="B17" s="234" t="s">
        <v>209</v>
      </c>
      <c r="C17" s="248" t="s">
        <v>218</v>
      </c>
      <c r="D17" s="160" t="s">
        <v>1</v>
      </c>
      <c r="E17" s="125" t="s">
        <v>1</v>
      </c>
      <c r="F17" s="125" t="s">
        <v>1</v>
      </c>
      <c r="G17" s="125" t="s">
        <v>1</v>
      </c>
      <c r="H17" s="125" t="s">
        <v>1</v>
      </c>
      <c r="I17" s="125" t="s">
        <v>1</v>
      </c>
      <c r="J17" s="125" t="s">
        <v>1</v>
      </c>
      <c r="K17" s="125" t="s">
        <v>1</v>
      </c>
      <c r="L17" s="125" t="s">
        <v>1</v>
      </c>
      <c r="M17" s="125" t="s">
        <v>1</v>
      </c>
      <c r="N17" s="125" t="s">
        <v>1</v>
      </c>
      <c r="O17" s="161" t="s">
        <v>214</v>
      </c>
      <c r="P17" s="143"/>
      <c r="Q17" s="180"/>
      <c r="R17" s="26" t="s">
        <v>324</v>
      </c>
    </row>
    <row r="18" spans="1:23" s="1" customFormat="1" ht="15" customHeight="1" x14ac:dyDescent="0.3">
      <c r="A18" s="234"/>
      <c r="B18" s="234"/>
      <c r="C18" s="248"/>
      <c r="D18" s="162">
        <v>15</v>
      </c>
      <c r="E18" s="163">
        <v>15</v>
      </c>
      <c r="F18" s="163">
        <v>15</v>
      </c>
      <c r="G18" s="163">
        <v>15</v>
      </c>
      <c r="H18" s="163">
        <v>15</v>
      </c>
      <c r="I18" s="163">
        <v>15</v>
      </c>
      <c r="J18" s="163">
        <v>15</v>
      </c>
      <c r="K18" s="163">
        <v>15</v>
      </c>
      <c r="L18" s="163">
        <v>15</v>
      </c>
      <c r="M18" s="163">
        <v>15</v>
      </c>
      <c r="N18" s="163">
        <v>15</v>
      </c>
      <c r="O18" s="164" t="s">
        <v>323</v>
      </c>
      <c r="P18" s="143">
        <f>SUM(D18:O18)</f>
        <v>165</v>
      </c>
      <c r="Q18" s="180"/>
      <c r="R18" s="26" t="s">
        <v>324</v>
      </c>
    </row>
    <row r="19" spans="1:23" s="1" customFormat="1" ht="15" customHeight="1" x14ac:dyDescent="0.3">
      <c r="A19" s="234">
        <v>6</v>
      </c>
      <c r="B19" s="234" t="s">
        <v>209</v>
      </c>
      <c r="C19" s="248" t="s">
        <v>219</v>
      </c>
      <c r="D19" s="160" t="s">
        <v>1</v>
      </c>
      <c r="E19" s="125" t="s">
        <v>1</v>
      </c>
      <c r="F19" s="125" t="s">
        <v>1</v>
      </c>
      <c r="G19" s="125" t="s">
        <v>1</v>
      </c>
      <c r="H19" s="125" t="s">
        <v>1</v>
      </c>
      <c r="I19" s="125" t="s">
        <v>1</v>
      </c>
      <c r="J19" s="125" t="s">
        <v>1</v>
      </c>
      <c r="K19" s="125" t="s">
        <v>1</v>
      </c>
      <c r="L19" s="125" t="s">
        <v>1</v>
      </c>
      <c r="M19" s="125" t="s">
        <v>1</v>
      </c>
      <c r="N19" s="125" t="s">
        <v>1</v>
      </c>
      <c r="O19" s="161" t="s">
        <v>214</v>
      </c>
      <c r="P19" s="143"/>
      <c r="Q19" s="180"/>
      <c r="R19" s="26" t="s">
        <v>324</v>
      </c>
    </row>
    <row r="20" spans="1:23" s="1" customFormat="1" ht="15" customHeight="1" x14ac:dyDescent="0.3">
      <c r="A20" s="234"/>
      <c r="B20" s="234"/>
      <c r="C20" s="248"/>
      <c r="D20" s="162">
        <v>15</v>
      </c>
      <c r="E20" s="163">
        <v>15</v>
      </c>
      <c r="F20" s="163">
        <v>15</v>
      </c>
      <c r="G20" s="163">
        <v>15</v>
      </c>
      <c r="H20" s="163">
        <v>15</v>
      </c>
      <c r="I20" s="163">
        <v>15</v>
      </c>
      <c r="J20" s="163">
        <v>15</v>
      </c>
      <c r="K20" s="163">
        <v>15</v>
      </c>
      <c r="L20" s="163">
        <v>15</v>
      </c>
      <c r="M20" s="163">
        <v>15</v>
      </c>
      <c r="N20" s="163">
        <v>15</v>
      </c>
      <c r="O20" s="164" t="s">
        <v>323</v>
      </c>
      <c r="P20" s="143">
        <f t="shared" ref="P20" si="0">SUM(D20:O20)</f>
        <v>165</v>
      </c>
      <c r="Q20" s="180"/>
      <c r="R20" s="26" t="s">
        <v>324</v>
      </c>
    </row>
    <row r="21" spans="1:23" s="1" customFormat="1" ht="15" customHeight="1" x14ac:dyDescent="0.3">
      <c r="A21" s="234">
        <v>7</v>
      </c>
      <c r="B21" s="247" t="s">
        <v>209</v>
      </c>
      <c r="C21" s="248" t="s">
        <v>220</v>
      </c>
      <c r="D21" s="133"/>
      <c r="E21" s="133"/>
      <c r="F21" s="133"/>
      <c r="G21" s="134"/>
      <c r="H21" s="133"/>
      <c r="I21" s="133"/>
      <c r="J21" s="133"/>
      <c r="K21" s="133"/>
      <c r="L21" s="133"/>
      <c r="M21" s="133"/>
      <c r="N21" s="133"/>
      <c r="O21" s="133"/>
      <c r="P21" s="143">
        <f t="shared" ref="P21:P28" si="1">SUM(D21:O21)</f>
        <v>0</v>
      </c>
      <c r="Q21" s="180" t="s">
        <v>338</v>
      </c>
      <c r="R21" s="9"/>
      <c r="S21" s="9"/>
      <c r="T21" s="9"/>
      <c r="U21" s="9"/>
      <c r="V21" s="9"/>
      <c r="W21" s="9"/>
    </row>
    <row r="22" spans="1:23" s="1" customFormat="1" ht="15" customHeight="1" x14ac:dyDescent="0.3">
      <c r="A22" s="234"/>
      <c r="B22" s="247"/>
      <c r="C22" s="248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43">
        <f t="shared" si="1"/>
        <v>0</v>
      </c>
      <c r="Q22" s="180" t="s">
        <v>338</v>
      </c>
      <c r="R22" s="20"/>
      <c r="S22" s="20"/>
      <c r="T22" s="20"/>
      <c r="U22" s="20"/>
      <c r="V22" s="20"/>
      <c r="W22" s="20"/>
    </row>
    <row r="23" spans="1:23" s="1" customFormat="1" ht="15" customHeight="1" x14ac:dyDescent="0.3">
      <c r="A23" s="234">
        <v>8</v>
      </c>
      <c r="B23" s="247" t="s">
        <v>209</v>
      </c>
      <c r="C23" s="248" t="s">
        <v>221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43">
        <f t="shared" si="1"/>
        <v>0</v>
      </c>
      <c r="Q23" s="180" t="s">
        <v>338</v>
      </c>
      <c r="R23" s="20"/>
      <c r="S23" s="20"/>
      <c r="T23" s="20"/>
      <c r="U23" s="20"/>
      <c r="V23" s="20"/>
      <c r="W23" s="20"/>
    </row>
    <row r="24" spans="1:23" s="1" customFormat="1" ht="15" customHeight="1" x14ac:dyDescent="0.3">
      <c r="A24" s="234"/>
      <c r="B24" s="247"/>
      <c r="C24" s="248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43">
        <f t="shared" si="1"/>
        <v>0</v>
      </c>
      <c r="Q24" s="180" t="s">
        <v>338</v>
      </c>
      <c r="R24" s="20"/>
      <c r="S24" s="20"/>
      <c r="T24" s="20"/>
      <c r="U24" s="20"/>
      <c r="V24" s="20"/>
      <c r="W24" s="20"/>
    </row>
    <row r="25" spans="1:23" s="1" customFormat="1" ht="15" customHeight="1" x14ac:dyDescent="0.3">
      <c r="A25" s="234">
        <v>9</v>
      </c>
      <c r="B25" s="247" t="s">
        <v>209</v>
      </c>
      <c r="C25" s="248" t="s">
        <v>222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43">
        <f t="shared" si="1"/>
        <v>0</v>
      </c>
      <c r="Q25" s="180" t="s">
        <v>338</v>
      </c>
      <c r="R25" s="20"/>
      <c r="S25" s="20"/>
      <c r="T25" s="20"/>
      <c r="U25" s="20"/>
      <c r="V25" s="20"/>
      <c r="W25" s="20"/>
    </row>
    <row r="26" spans="1:23" s="1" customFormat="1" ht="15" customHeight="1" x14ac:dyDescent="0.3">
      <c r="A26" s="234"/>
      <c r="B26" s="247"/>
      <c r="C26" s="248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43">
        <f t="shared" si="1"/>
        <v>0</v>
      </c>
      <c r="Q26" s="180" t="s">
        <v>338</v>
      </c>
      <c r="R26" s="20"/>
      <c r="S26" s="20"/>
      <c r="T26" s="20"/>
      <c r="U26" s="20"/>
      <c r="V26" s="20"/>
      <c r="W26" s="20"/>
    </row>
    <row r="27" spans="1:23" s="1" customFormat="1" ht="15" customHeight="1" x14ac:dyDescent="0.3">
      <c r="A27" s="234">
        <v>10</v>
      </c>
      <c r="B27" s="247" t="s">
        <v>209</v>
      </c>
      <c r="C27" s="248" t="s">
        <v>223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43">
        <f t="shared" si="1"/>
        <v>0</v>
      </c>
      <c r="Q27" s="180" t="s">
        <v>338</v>
      </c>
    </row>
    <row r="28" spans="1:23" s="1" customFormat="1" ht="15" customHeight="1" x14ac:dyDescent="0.3">
      <c r="A28" s="234"/>
      <c r="B28" s="247"/>
      <c r="C28" s="248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43">
        <f t="shared" si="1"/>
        <v>0</v>
      </c>
      <c r="Q28" s="180" t="s">
        <v>338</v>
      </c>
    </row>
    <row r="29" spans="1:23" s="1" customFormat="1" ht="15" customHeight="1" x14ac:dyDescent="0.3">
      <c r="A29" s="234">
        <v>11</v>
      </c>
      <c r="B29" s="234" t="s">
        <v>209</v>
      </c>
      <c r="C29" s="252" t="s">
        <v>224</v>
      </c>
      <c r="D29" s="160" t="s">
        <v>1</v>
      </c>
      <c r="E29" s="125" t="s">
        <v>1</v>
      </c>
      <c r="F29" s="125" t="s">
        <v>1</v>
      </c>
      <c r="G29" s="125" t="s">
        <v>1</v>
      </c>
      <c r="H29" s="161" t="s">
        <v>214</v>
      </c>
      <c r="I29" s="125" t="s">
        <v>1</v>
      </c>
      <c r="J29" s="125" t="s">
        <v>1</v>
      </c>
      <c r="K29" s="125" t="s">
        <v>1</v>
      </c>
      <c r="L29" s="125" t="s">
        <v>1</v>
      </c>
      <c r="M29" s="125" t="s">
        <v>1</v>
      </c>
      <c r="N29" s="125" t="s">
        <v>1</v>
      </c>
      <c r="O29" s="125" t="s">
        <v>1</v>
      </c>
      <c r="P29" s="143"/>
      <c r="Q29" s="180"/>
      <c r="R29" s="1" t="s">
        <v>325</v>
      </c>
    </row>
    <row r="30" spans="1:23" s="1" customFormat="1" ht="15" customHeight="1" x14ac:dyDescent="0.3">
      <c r="A30" s="234"/>
      <c r="B30" s="234"/>
      <c r="C30" s="253"/>
      <c r="D30" s="162">
        <v>15</v>
      </c>
      <c r="E30" s="163">
        <v>15</v>
      </c>
      <c r="F30" s="163">
        <v>15</v>
      </c>
      <c r="G30" s="163">
        <v>15</v>
      </c>
      <c r="H30" s="164" t="s">
        <v>326</v>
      </c>
      <c r="I30" s="163">
        <v>15</v>
      </c>
      <c r="J30" s="163">
        <v>15</v>
      </c>
      <c r="K30" s="163">
        <v>15</v>
      </c>
      <c r="L30" s="163">
        <v>15</v>
      </c>
      <c r="M30" s="163">
        <v>15</v>
      </c>
      <c r="N30" s="163">
        <v>15</v>
      </c>
      <c r="O30" s="163">
        <v>15</v>
      </c>
      <c r="P30" s="143">
        <f>SUM(D30:O30)</f>
        <v>165</v>
      </c>
      <c r="Q30" s="180"/>
      <c r="R30" s="1" t="s">
        <v>325</v>
      </c>
    </row>
    <row r="31" spans="1:23" s="1" customFormat="1" ht="15" customHeight="1" x14ac:dyDescent="0.3">
      <c r="A31" s="234">
        <v>12</v>
      </c>
      <c r="B31" s="234" t="s">
        <v>209</v>
      </c>
      <c r="C31" s="248" t="s">
        <v>225</v>
      </c>
      <c r="D31" s="160" t="s">
        <v>1</v>
      </c>
      <c r="E31" s="125" t="s">
        <v>1</v>
      </c>
      <c r="F31" s="125" t="s">
        <v>1</v>
      </c>
      <c r="G31" s="125" t="s">
        <v>1</v>
      </c>
      <c r="H31" s="161" t="s">
        <v>214</v>
      </c>
      <c r="I31" s="125" t="s">
        <v>1</v>
      </c>
      <c r="J31" s="125" t="s">
        <v>1</v>
      </c>
      <c r="K31" s="125" t="s">
        <v>1</v>
      </c>
      <c r="L31" s="125" t="s">
        <v>1</v>
      </c>
      <c r="M31" s="125" t="s">
        <v>1</v>
      </c>
      <c r="N31" s="125" t="s">
        <v>1</v>
      </c>
      <c r="O31" s="125" t="s">
        <v>1</v>
      </c>
      <c r="P31" s="143"/>
      <c r="Q31" s="180"/>
      <c r="R31" s="1" t="s">
        <v>325</v>
      </c>
    </row>
    <row r="32" spans="1:23" s="1" customFormat="1" ht="15" customHeight="1" x14ac:dyDescent="0.3">
      <c r="A32" s="234"/>
      <c r="B32" s="234"/>
      <c r="C32" s="248"/>
      <c r="D32" s="162">
        <v>15</v>
      </c>
      <c r="E32" s="163">
        <v>15</v>
      </c>
      <c r="F32" s="163">
        <v>15</v>
      </c>
      <c r="G32" s="163">
        <v>15</v>
      </c>
      <c r="H32" s="164" t="s">
        <v>326</v>
      </c>
      <c r="I32" s="163">
        <v>15</v>
      </c>
      <c r="J32" s="163">
        <v>15</v>
      </c>
      <c r="K32" s="163">
        <v>15</v>
      </c>
      <c r="L32" s="163">
        <v>15</v>
      </c>
      <c r="M32" s="163">
        <v>15</v>
      </c>
      <c r="N32" s="163">
        <v>15</v>
      </c>
      <c r="O32" s="163">
        <v>15</v>
      </c>
      <c r="P32" s="143">
        <f>SUM(D32:O32)</f>
        <v>165</v>
      </c>
      <c r="Q32" s="180"/>
      <c r="R32" s="1" t="s">
        <v>325</v>
      </c>
    </row>
    <row r="33" spans="1:23" s="1" customFormat="1" ht="15" customHeight="1" x14ac:dyDescent="0.3">
      <c r="A33" s="234">
        <v>13</v>
      </c>
      <c r="B33" s="234" t="s">
        <v>209</v>
      </c>
      <c r="C33" s="248" t="s">
        <v>226</v>
      </c>
      <c r="D33" s="160" t="s">
        <v>1</v>
      </c>
      <c r="E33" s="125" t="s">
        <v>1</v>
      </c>
      <c r="F33" s="125" t="s">
        <v>1</v>
      </c>
      <c r="G33" s="125" t="s">
        <v>1</v>
      </c>
      <c r="H33" s="161" t="s">
        <v>214</v>
      </c>
      <c r="I33" s="125" t="s">
        <v>1</v>
      </c>
      <c r="J33" s="125" t="s">
        <v>1</v>
      </c>
      <c r="K33" s="125" t="s">
        <v>1</v>
      </c>
      <c r="L33" s="125" t="s">
        <v>1</v>
      </c>
      <c r="M33" s="125" t="s">
        <v>1</v>
      </c>
      <c r="N33" s="125" t="s">
        <v>1</v>
      </c>
      <c r="O33" s="125" t="s">
        <v>1</v>
      </c>
      <c r="P33" s="143"/>
      <c r="Q33" s="180"/>
      <c r="R33" s="1" t="s">
        <v>325</v>
      </c>
    </row>
    <row r="34" spans="1:23" s="1" customFormat="1" ht="15" customHeight="1" x14ac:dyDescent="0.3">
      <c r="A34" s="234"/>
      <c r="B34" s="234"/>
      <c r="C34" s="248"/>
      <c r="D34" s="162">
        <v>15</v>
      </c>
      <c r="E34" s="163">
        <v>15</v>
      </c>
      <c r="F34" s="163">
        <v>15</v>
      </c>
      <c r="G34" s="163">
        <v>15</v>
      </c>
      <c r="H34" s="164" t="s">
        <v>326</v>
      </c>
      <c r="I34" s="163">
        <v>15</v>
      </c>
      <c r="J34" s="163">
        <v>15</v>
      </c>
      <c r="K34" s="163">
        <v>15</v>
      </c>
      <c r="L34" s="163">
        <v>15</v>
      </c>
      <c r="M34" s="163">
        <v>15</v>
      </c>
      <c r="N34" s="163">
        <v>15</v>
      </c>
      <c r="O34" s="163">
        <v>15</v>
      </c>
      <c r="P34" s="143">
        <f>SUM(D34:O34)</f>
        <v>165</v>
      </c>
      <c r="Q34" s="180"/>
      <c r="R34" s="1" t="s">
        <v>325</v>
      </c>
    </row>
    <row r="35" spans="1:23" s="1" customFormat="1" ht="15" customHeight="1" x14ac:dyDescent="0.3">
      <c r="A35" s="234">
        <v>14</v>
      </c>
      <c r="B35" s="234" t="s">
        <v>209</v>
      </c>
      <c r="C35" s="248" t="s">
        <v>227</v>
      </c>
      <c r="D35" s="160" t="s">
        <v>1</v>
      </c>
      <c r="E35" s="125" t="s">
        <v>1</v>
      </c>
      <c r="F35" s="125" t="s">
        <v>1</v>
      </c>
      <c r="G35" s="125" t="s">
        <v>1</v>
      </c>
      <c r="H35" s="161" t="s">
        <v>214</v>
      </c>
      <c r="I35" s="125" t="s">
        <v>1</v>
      </c>
      <c r="J35" s="125" t="s">
        <v>1</v>
      </c>
      <c r="K35" s="125" t="s">
        <v>1</v>
      </c>
      <c r="L35" s="125" t="s">
        <v>1</v>
      </c>
      <c r="M35" s="125" t="s">
        <v>1</v>
      </c>
      <c r="N35" s="125" t="s">
        <v>1</v>
      </c>
      <c r="O35" s="125" t="s">
        <v>1</v>
      </c>
      <c r="P35" s="143"/>
      <c r="Q35" s="180"/>
      <c r="R35" s="1" t="s">
        <v>325</v>
      </c>
    </row>
    <row r="36" spans="1:23" s="1" customFormat="1" ht="15" customHeight="1" x14ac:dyDescent="0.3">
      <c r="A36" s="234"/>
      <c r="B36" s="234"/>
      <c r="C36" s="248"/>
      <c r="D36" s="162">
        <v>15</v>
      </c>
      <c r="E36" s="163">
        <v>15</v>
      </c>
      <c r="F36" s="163">
        <v>15</v>
      </c>
      <c r="G36" s="163">
        <v>15</v>
      </c>
      <c r="H36" s="164" t="s">
        <v>326</v>
      </c>
      <c r="I36" s="163">
        <v>15</v>
      </c>
      <c r="J36" s="163">
        <v>15</v>
      </c>
      <c r="K36" s="163">
        <v>15</v>
      </c>
      <c r="L36" s="163">
        <v>15</v>
      </c>
      <c r="M36" s="163">
        <v>15</v>
      </c>
      <c r="N36" s="163">
        <v>15</v>
      </c>
      <c r="O36" s="163">
        <v>15</v>
      </c>
      <c r="P36" s="143">
        <f>SUM(D36:O36)</f>
        <v>165</v>
      </c>
      <c r="Q36" s="180"/>
      <c r="R36" s="1" t="s">
        <v>325</v>
      </c>
    </row>
    <row r="37" spans="1:23" s="1" customFormat="1" ht="15" customHeight="1" x14ac:dyDescent="0.3">
      <c r="A37" s="234">
        <v>15</v>
      </c>
      <c r="B37" s="234" t="s">
        <v>209</v>
      </c>
      <c r="C37" s="248" t="s">
        <v>228</v>
      </c>
      <c r="D37" s="160" t="s">
        <v>1</v>
      </c>
      <c r="E37" s="125" t="s">
        <v>1</v>
      </c>
      <c r="F37" s="125" t="s">
        <v>1</v>
      </c>
      <c r="G37" s="125" t="s">
        <v>1</v>
      </c>
      <c r="H37" s="161" t="s">
        <v>214</v>
      </c>
      <c r="I37" s="125" t="s">
        <v>1</v>
      </c>
      <c r="J37" s="125" t="s">
        <v>1</v>
      </c>
      <c r="K37" s="125" t="s">
        <v>1</v>
      </c>
      <c r="L37" s="125" t="s">
        <v>1</v>
      </c>
      <c r="M37" s="125" t="s">
        <v>1</v>
      </c>
      <c r="N37" s="125" t="s">
        <v>1</v>
      </c>
      <c r="O37" s="125" t="s">
        <v>1</v>
      </c>
      <c r="P37" s="143"/>
      <c r="Q37" s="180"/>
      <c r="R37" s="1" t="s">
        <v>325</v>
      </c>
    </row>
    <row r="38" spans="1:23" s="1" customFormat="1" ht="15" customHeight="1" x14ac:dyDescent="0.3">
      <c r="A38" s="234"/>
      <c r="B38" s="234"/>
      <c r="C38" s="248"/>
      <c r="D38" s="162">
        <v>15</v>
      </c>
      <c r="E38" s="163">
        <v>15</v>
      </c>
      <c r="F38" s="163">
        <v>15</v>
      </c>
      <c r="G38" s="163">
        <v>15</v>
      </c>
      <c r="H38" s="164" t="s">
        <v>326</v>
      </c>
      <c r="I38" s="163">
        <v>15</v>
      </c>
      <c r="J38" s="163">
        <v>15</v>
      </c>
      <c r="K38" s="163">
        <v>15</v>
      </c>
      <c r="L38" s="163">
        <v>15</v>
      </c>
      <c r="M38" s="163">
        <v>15</v>
      </c>
      <c r="N38" s="163">
        <v>15</v>
      </c>
      <c r="O38" s="163">
        <v>15</v>
      </c>
      <c r="P38" s="143">
        <f>SUM(D38:O38)</f>
        <v>165</v>
      </c>
      <c r="Q38" s="180"/>
      <c r="R38" s="1" t="s">
        <v>325</v>
      </c>
    </row>
    <row r="39" spans="1:23" s="1" customFormat="1" ht="15" customHeight="1" x14ac:dyDescent="0.3">
      <c r="A39" s="234">
        <v>16</v>
      </c>
      <c r="B39" s="234" t="s">
        <v>209</v>
      </c>
      <c r="C39" s="248" t="s">
        <v>229</v>
      </c>
      <c r="D39" s="160" t="s">
        <v>1</v>
      </c>
      <c r="E39" s="125" t="s">
        <v>1</v>
      </c>
      <c r="F39" s="125" t="s">
        <v>1</v>
      </c>
      <c r="G39" s="125" t="s">
        <v>1</v>
      </c>
      <c r="H39" s="161" t="s">
        <v>214</v>
      </c>
      <c r="I39" s="125" t="s">
        <v>1</v>
      </c>
      <c r="J39" s="125" t="s">
        <v>1</v>
      </c>
      <c r="K39" s="125" t="s">
        <v>1</v>
      </c>
      <c r="L39" s="125" t="s">
        <v>1</v>
      </c>
      <c r="M39" s="125" t="s">
        <v>1</v>
      </c>
      <c r="N39" s="125" t="s">
        <v>1</v>
      </c>
      <c r="O39" s="125" t="s">
        <v>1</v>
      </c>
      <c r="P39" s="143"/>
      <c r="Q39" s="180"/>
      <c r="R39" s="1" t="s">
        <v>325</v>
      </c>
    </row>
    <row r="40" spans="1:23" s="1" customFormat="1" ht="15" customHeight="1" x14ac:dyDescent="0.3">
      <c r="A40" s="234"/>
      <c r="B40" s="234"/>
      <c r="C40" s="248"/>
      <c r="D40" s="162">
        <v>15</v>
      </c>
      <c r="E40" s="163">
        <v>15</v>
      </c>
      <c r="F40" s="163">
        <v>15</v>
      </c>
      <c r="G40" s="163">
        <v>15</v>
      </c>
      <c r="H40" s="164" t="s">
        <v>326</v>
      </c>
      <c r="I40" s="163">
        <v>15</v>
      </c>
      <c r="J40" s="163">
        <v>15</v>
      </c>
      <c r="K40" s="163">
        <v>15</v>
      </c>
      <c r="L40" s="163">
        <v>15</v>
      </c>
      <c r="M40" s="163">
        <v>15</v>
      </c>
      <c r="N40" s="163">
        <v>15</v>
      </c>
      <c r="O40" s="163">
        <v>15</v>
      </c>
      <c r="P40" s="143">
        <f>SUM(D40:O40)</f>
        <v>165</v>
      </c>
      <c r="Q40" s="180"/>
      <c r="R40" s="1" t="s">
        <v>325</v>
      </c>
    </row>
    <row r="41" spans="1:23" s="1" customFormat="1" ht="15" customHeight="1" x14ac:dyDescent="0.3">
      <c r="A41" s="234">
        <v>17</v>
      </c>
      <c r="B41" s="249" t="s">
        <v>209</v>
      </c>
      <c r="C41" s="248" t="s">
        <v>230</v>
      </c>
      <c r="D41" s="160" t="s">
        <v>1</v>
      </c>
      <c r="E41" s="125" t="s">
        <v>1</v>
      </c>
      <c r="F41" s="125" t="s">
        <v>1</v>
      </c>
      <c r="G41" s="125" t="s">
        <v>1</v>
      </c>
      <c r="H41" s="161" t="s">
        <v>214</v>
      </c>
      <c r="I41" s="125" t="s">
        <v>1</v>
      </c>
      <c r="J41" s="125" t="s">
        <v>1</v>
      </c>
      <c r="K41" s="125" t="s">
        <v>1</v>
      </c>
      <c r="L41" s="125" t="s">
        <v>1</v>
      </c>
      <c r="M41" s="125" t="s">
        <v>1</v>
      </c>
      <c r="N41" s="125" t="s">
        <v>1</v>
      </c>
      <c r="O41" s="125" t="s">
        <v>1</v>
      </c>
      <c r="P41" s="143">
        <f>SUM(D41:O41)</f>
        <v>0</v>
      </c>
      <c r="Q41" s="180" t="s">
        <v>337</v>
      </c>
      <c r="R41" s="1" t="s">
        <v>325</v>
      </c>
    </row>
    <row r="42" spans="1:23" s="1" customFormat="1" ht="15" customHeight="1" x14ac:dyDescent="0.3">
      <c r="A42" s="234"/>
      <c r="B42" s="249"/>
      <c r="C42" s="248"/>
      <c r="D42" s="162">
        <v>15</v>
      </c>
      <c r="E42" s="163">
        <v>15</v>
      </c>
      <c r="F42" s="163">
        <v>15</v>
      </c>
      <c r="G42" s="163">
        <v>15</v>
      </c>
      <c r="H42" s="164" t="s">
        <v>326</v>
      </c>
      <c r="I42" s="163">
        <v>15</v>
      </c>
      <c r="J42" s="163">
        <v>15</v>
      </c>
      <c r="K42" s="163">
        <v>15</v>
      </c>
      <c r="L42" s="163">
        <v>15</v>
      </c>
      <c r="M42" s="163">
        <v>15</v>
      </c>
      <c r="N42" s="163">
        <v>15</v>
      </c>
      <c r="O42" s="163">
        <v>15</v>
      </c>
      <c r="P42" s="143">
        <f>SUM(D42:O42)</f>
        <v>165</v>
      </c>
      <c r="Q42" s="180" t="s">
        <v>337</v>
      </c>
      <c r="R42" s="1" t="s">
        <v>325</v>
      </c>
    </row>
    <row r="43" spans="1:23" s="1" customFormat="1" ht="15" customHeight="1" x14ac:dyDescent="0.3">
      <c r="A43" s="234">
        <v>18</v>
      </c>
      <c r="B43" s="234" t="s">
        <v>209</v>
      </c>
      <c r="C43" s="246" t="s">
        <v>231</v>
      </c>
      <c r="D43" s="173" t="s">
        <v>0</v>
      </c>
      <c r="E43" s="125" t="s">
        <v>1</v>
      </c>
      <c r="F43" s="125" t="s">
        <v>1</v>
      </c>
      <c r="G43" s="161" t="s">
        <v>214</v>
      </c>
      <c r="H43" s="125" t="s">
        <v>1</v>
      </c>
      <c r="I43" s="125" t="s">
        <v>1</v>
      </c>
      <c r="J43" s="173" t="s">
        <v>0</v>
      </c>
      <c r="K43" s="125" t="s">
        <v>1</v>
      </c>
      <c r="L43" s="125" t="s">
        <v>1</v>
      </c>
      <c r="M43" s="173" t="s">
        <v>0</v>
      </c>
      <c r="N43" s="125" t="s">
        <v>1</v>
      </c>
      <c r="O43" s="125" t="s">
        <v>1</v>
      </c>
      <c r="P43" s="143"/>
      <c r="Q43" s="180"/>
      <c r="R43" s="1" t="s">
        <v>327</v>
      </c>
    </row>
    <row r="44" spans="1:23" s="1" customFormat="1" ht="15" customHeight="1" x14ac:dyDescent="0.3">
      <c r="A44" s="234"/>
      <c r="B44" s="234"/>
      <c r="C44" s="246"/>
      <c r="D44" s="174" t="s">
        <v>326</v>
      </c>
      <c r="E44" s="163">
        <v>15</v>
      </c>
      <c r="F44" s="163">
        <v>15</v>
      </c>
      <c r="G44" s="164" t="s">
        <v>328</v>
      </c>
      <c r="H44" s="163">
        <v>15</v>
      </c>
      <c r="I44" s="163">
        <v>15</v>
      </c>
      <c r="J44" s="174" t="s">
        <v>326</v>
      </c>
      <c r="K44" s="163">
        <v>15</v>
      </c>
      <c r="L44" s="163">
        <v>15</v>
      </c>
      <c r="M44" s="174" t="s">
        <v>326</v>
      </c>
      <c r="N44" s="163">
        <v>15</v>
      </c>
      <c r="O44" s="163">
        <v>15</v>
      </c>
      <c r="P44" s="143">
        <f>SUM(D44:O44)</f>
        <v>120</v>
      </c>
      <c r="Q44" s="180"/>
      <c r="R44" s="1" t="s">
        <v>327</v>
      </c>
    </row>
    <row r="45" spans="1:23" s="1" customFormat="1" ht="15" customHeight="1" x14ac:dyDescent="0.3">
      <c r="A45" s="234">
        <v>19</v>
      </c>
      <c r="B45" s="234" t="s">
        <v>209</v>
      </c>
      <c r="C45" s="246" t="s">
        <v>232</v>
      </c>
      <c r="D45" s="173" t="s">
        <v>0</v>
      </c>
      <c r="E45" s="125" t="s">
        <v>1</v>
      </c>
      <c r="F45" s="125" t="s">
        <v>1</v>
      </c>
      <c r="G45" s="161" t="s">
        <v>214</v>
      </c>
      <c r="H45" s="125" t="s">
        <v>1</v>
      </c>
      <c r="I45" s="125" t="s">
        <v>1</v>
      </c>
      <c r="J45" s="173" t="s">
        <v>0</v>
      </c>
      <c r="K45" s="125" t="s">
        <v>1</v>
      </c>
      <c r="L45" s="125" t="s">
        <v>1</v>
      </c>
      <c r="M45" s="173" t="s">
        <v>0</v>
      </c>
      <c r="N45" s="125" t="s">
        <v>1</v>
      </c>
      <c r="O45" s="125" t="s">
        <v>1</v>
      </c>
      <c r="P45" s="143"/>
      <c r="Q45" s="180"/>
      <c r="R45" s="1" t="s">
        <v>327</v>
      </c>
      <c r="S45" s="9"/>
      <c r="T45" s="9"/>
      <c r="U45" s="9"/>
      <c r="V45" s="9"/>
      <c r="W45" s="9"/>
    </row>
    <row r="46" spans="1:23" s="16" customFormat="1" ht="15" customHeight="1" x14ac:dyDescent="0.3">
      <c r="A46" s="234"/>
      <c r="B46" s="234"/>
      <c r="C46" s="246"/>
      <c r="D46" s="174" t="s">
        <v>326</v>
      </c>
      <c r="E46" s="163">
        <v>15</v>
      </c>
      <c r="F46" s="163">
        <v>15</v>
      </c>
      <c r="G46" s="164" t="s">
        <v>328</v>
      </c>
      <c r="H46" s="163">
        <v>15</v>
      </c>
      <c r="I46" s="163">
        <v>15</v>
      </c>
      <c r="J46" s="174" t="s">
        <v>326</v>
      </c>
      <c r="K46" s="163">
        <v>15</v>
      </c>
      <c r="L46" s="163">
        <v>15</v>
      </c>
      <c r="M46" s="174" t="s">
        <v>326</v>
      </c>
      <c r="N46" s="163">
        <v>15</v>
      </c>
      <c r="O46" s="163">
        <v>15</v>
      </c>
      <c r="P46" s="143">
        <f>SUM(D46:O46)</f>
        <v>120</v>
      </c>
      <c r="Q46" s="180"/>
      <c r="R46" s="1" t="s">
        <v>327</v>
      </c>
      <c r="S46" s="20"/>
      <c r="T46" s="20"/>
      <c r="U46" s="20"/>
      <c r="V46" s="20"/>
      <c r="W46" s="20"/>
    </row>
    <row r="47" spans="1:23" s="16" customFormat="1" ht="15" customHeight="1" x14ac:dyDescent="0.3">
      <c r="A47" s="234">
        <v>20</v>
      </c>
      <c r="B47" s="234" t="s">
        <v>209</v>
      </c>
      <c r="C47" s="246" t="s">
        <v>233</v>
      </c>
      <c r="D47" s="173" t="s">
        <v>0</v>
      </c>
      <c r="E47" s="125" t="s">
        <v>1</v>
      </c>
      <c r="F47" s="125" t="s">
        <v>1</v>
      </c>
      <c r="G47" s="161" t="s">
        <v>214</v>
      </c>
      <c r="H47" s="125" t="s">
        <v>1</v>
      </c>
      <c r="I47" s="125" t="s">
        <v>1</v>
      </c>
      <c r="J47" s="173" t="s">
        <v>0</v>
      </c>
      <c r="K47" s="125" t="s">
        <v>1</v>
      </c>
      <c r="L47" s="125" t="s">
        <v>1</v>
      </c>
      <c r="M47" s="173" t="s">
        <v>0</v>
      </c>
      <c r="N47" s="125" t="s">
        <v>1</v>
      </c>
      <c r="O47" s="125" t="s">
        <v>1</v>
      </c>
      <c r="P47" s="143"/>
      <c r="Q47" s="180"/>
      <c r="R47" s="1" t="s">
        <v>327</v>
      </c>
      <c r="S47" s="10"/>
      <c r="T47" s="10"/>
      <c r="U47" s="10"/>
      <c r="V47" s="10"/>
      <c r="W47" s="10"/>
    </row>
    <row r="48" spans="1:23" s="1" customFormat="1" ht="15" customHeight="1" x14ac:dyDescent="0.3">
      <c r="A48" s="234"/>
      <c r="B48" s="234"/>
      <c r="C48" s="246"/>
      <c r="D48" s="174" t="s">
        <v>326</v>
      </c>
      <c r="E48" s="163">
        <v>15</v>
      </c>
      <c r="F48" s="163">
        <v>15</v>
      </c>
      <c r="G48" s="164" t="s">
        <v>328</v>
      </c>
      <c r="H48" s="163">
        <v>15</v>
      </c>
      <c r="I48" s="163">
        <v>15</v>
      </c>
      <c r="J48" s="174" t="s">
        <v>326</v>
      </c>
      <c r="K48" s="163">
        <v>15</v>
      </c>
      <c r="L48" s="163">
        <v>15</v>
      </c>
      <c r="M48" s="174" t="s">
        <v>326</v>
      </c>
      <c r="N48" s="163">
        <v>15</v>
      </c>
      <c r="O48" s="163">
        <v>15</v>
      </c>
      <c r="P48" s="143">
        <f>SUM(D48:O48)</f>
        <v>120</v>
      </c>
      <c r="Q48" s="180"/>
      <c r="R48" s="1" t="s">
        <v>327</v>
      </c>
      <c r="S48" s="20"/>
      <c r="T48" s="20"/>
      <c r="U48" s="20"/>
      <c r="V48" s="20"/>
      <c r="W48" s="20"/>
    </row>
    <row r="49" spans="1:23" s="1" customFormat="1" ht="15" customHeight="1" x14ac:dyDescent="0.3">
      <c r="A49" s="234">
        <v>21</v>
      </c>
      <c r="B49" s="234" t="s">
        <v>209</v>
      </c>
      <c r="C49" s="246" t="s">
        <v>234</v>
      </c>
      <c r="D49" s="173" t="s">
        <v>0</v>
      </c>
      <c r="E49" s="125" t="s">
        <v>1</v>
      </c>
      <c r="F49" s="125" t="s">
        <v>1</v>
      </c>
      <c r="G49" s="161" t="s">
        <v>214</v>
      </c>
      <c r="H49" s="125" t="s">
        <v>1</v>
      </c>
      <c r="I49" s="125" t="s">
        <v>1</v>
      </c>
      <c r="J49" s="173" t="s">
        <v>0</v>
      </c>
      <c r="K49" s="125" t="s">
        <v>1</v>
      </c>
      <c r="L49" s="125" t="s">
        <v>1</v>
      </c>
      <c r="M49" s="173" t="s">
        <v>0</v>
      </c>
      <c r="N49" s="125" t="s">
        <v>1</v>
      </c>
      <c r="O49" s="125" t="s">
        <v>1</v>
      </c>
      <c r="P49" s="143"/>
      <c r="Q49" s="180"/>
      <c r="R49" s="1" t="s">
        <v>327</v>
      </c>
      <c r="S49" s="9"/>
      <c r="T49" s="9"/>
      <c r="U49" s="9"/>
      <c r="V49" s="9"/>
      <c r="W49" s="9"/>
    </row>
    <row r="50" spans="1:23" s="1" customFormat="1" ht="15" customHeight="1" x14ac:dyDescent="0.3">
      <c r="A50" s="234"/>
      <c r="B50" s="234"/>
      <c r="C50" s="246"/>
      <c r="D50" s="174" t="s">
        <v>326</v>
      </c>
      <c r="E50" s="163">
        <v>15</v>
      </c>
      <c r="F50" s="163">
        <v>15</v>
      </c>
      <c r="G50" s="164" t="s">
        <v>328</v>
      </c>
      <c r="H50" s="163">
        <v>15</v>
      </c>
      <c r="I50" s="163">
        <v>15</v>
      </c>
      <c r="J50" s="174" t="s">
        <v>326</v>
      </c>
      <c r="K50" s="163">
        <v>15</v>
      </c>
      <c r="L50" s="163">
        <v>15</v>
      </c>
      <c r="M50" s="174" t="s">
        <v>326</v>
      </c>
      <c r="N50" s="163">
        <v>15</v>
      </c>
      <c r="O50" s="163">
        <v>15</v>
      </c>
      <c r="P50" s="143">
        <f>SUM(D50:O50)</f>
        <v>120</v>
      </c>
      <c r="Q50" s="180"/>
      <c r="R50" s="1" t="s">
        <v>327</v>
      </c>
      <c r="S50" s="20"/>
      <c r="T50" s="20"/>
      <c r="U50" s="20"/>
      <c r="V50" s="20"/>
      <c r="W50" s="20"/>
    </row>
    <row r="51" spans="1:23" s="1" customFormat="1" ht="15" customHeight="1" x14ac:dyDescent="0.3">
      <c r="A51" s="234">
        <v>22</v>
      </c>
      <c r="B51" s="234" t="s">
        <v>209</v>
      </c>
      <c r="C51" s="246" t="s">
        <v>235</v>
      </c>
      <c r="D51" s="173" t="s">
        <v>0</v>
      </c>
      <c r="E51" s="125" t="s">
        <v>1</v>
      </c>
      <c r="F51" s="125" t="s">
        <v>1</v>
      </c>
      <c r="G51" s="161" t="s">
        <v>214</v>
      </c>
      <c r="H51" s="125" t="s">
        <v>1</v>
      </c>
      <c r="I51" s="125" t="s">
        <v>1</v>
      </c>
      <c r="J51" s="173" t="s">
        <v>0</v>
      </c>
      <c r="K51" s="125" t="s">
        <v>1</v>
      </c>
      <c r="L51" s="125" t="s">
        <v>1</v>
      </c>
      <c r="M51" s="173" t="s">
        <v>0</v>
      </c>
      <c r="N51" s="125" t="s">
        <v>1</v>
      </c>
      <c r="O51" s="125" t="s">
        <v>1</v>
      </c>
      <c r="P51" s="143"/>
      <c r="Q51" s="180"/>
      <c r="R51" s="1" t="s">
        <v>327</v>
      </c>
      <c r="S51" s="20"/>
      <c r="T51" s="20"/>
      <c r="U51" s="20"/>
      <c r="V51" s="20"/>
      <c r="W51" s="20"/>
    </row>
    <row r="52" spans="1:23" s="1" customFormat="1" ht="15" customHeight="1" x14ac:dyDescent="0.3">
      <c r="A52" s="234"/>
      <c r="B52" s="234"/>
      <c r="C52" s="246"/>
      <c r="D52" s="174" t="s">
        <v>326</v>
      </c>
      <c r="E52" s="163">
        <v>15</v>
      </c>
      <c r="F52" s="163">
        <v>15</v>
      </c>
      <c r="G52" s="164" t="s">
        <v>328</v>
      </c>
      <c r="H52" s="163">
        <v>15</v>
      </c>
      <c r="I52" s="163">
        <v>15</v>
      </c>
      <c r="J52" s="174" t="s">
        <v>326</v>
      </c>
      <c r="K52" s="163">
        <v>15</v>
      </c>
      <c r="L52" s="163">
        <v>15</v>
      </c>
      <c r="M52" s="174" t="s">
        <v>326</v>
      </c>
      <c r="N52" s="163">
        <v>15</v>
      </c>
      <c r="O52" s="163">
        <v>15</v>
      </c>
      <c r="P52" s="143">
        <f>SUM(D52:O52)</f>
        <v>120</v>
      </c>
      <c r="Q52" s="180"/>
      <c r="R52" s="1" t="s">
        <v>327</v>
      </c>
      <c r="S52" s="20"/>
      <c r="T52" s="20"/>
      <c r="U52" s="20"/>
      <c r="V52" s="20"/>
      <c r="W52" s="20"/>
    </row>
    <row r="53" spans="1:23" s="1" customFormat="1" ht="15" customHeight="1" x14ac:dyDescent="0.3">
      <c r="A53" s="234">
        <v>23</v>
      </c>
      <c r="B53" s="234" t="s">
        <v>209</v>
      </c>
      <c r="C53" s="246" t="s">
        <v>236</v>
      </c>
      <c r="D53" s="173" t="s">
        <v>0</v>
      </c>
      <c r="E53" s="125" t="s">
        <v>1</v>
      </c>
      <c r="F53" s="125" t="s">
        <v>1</v>
      </c>
      <c r="G53" s="161" t="s">
        <v>214</v>
      </c>
      <c r="H53" s="125" t="s">
        <v>1</v>
      </c>
      <c r="I53" s="125" t="s">
        <v>1</v>
      </c>
      <c r="J53" s="173" t="s">
        <v>0</v>
      </c>
      <c r="K53" s="125" t="s">
        <v>1</v>
      </c>
      <c r="L53" s="125" t="s">
        <v>1</v>
      </c>
      <c r="M53" s="173" t="s">
        <v>0</v>
      </c>
      <c r="N53" s="125" t="s">
        <v>1</v>
      </c>
      <c r="O53" s="125" t="s">
        <v>1</v>
      </c>
      <c r="P53" s="143"/>
      <c r="Q53" s="180"/>
      <c r="R53" s="1" t="s">
        <v>327</v>
      </c>
      <c r="S53" s="20"/>
      <c r="T53" s="20"/>
      <c r="U53" s="20"/>
      <c r="V53" s="20"/>
      <c r="W53" s="20"/>
    </row>
    <row r="54" spans="1:23" s="1" customFormat="1" ht="15" customHeight="1" x14ac:dyDescent="0.3">
      <c r="A54" s="234"/>
      <c r="B54" s="234"/>
      <c r="C54" s="246"/>
      <c r="D54" s="174" t="s">
        <v>326</v>
      </c>
      <c r="E54" s="163">
        <v>15</v>
      </c>
      <c r="F54" s="163">
        <v>15</v>
      </c>
      <c r="G54" s="164" t="s">
        <v>328</v>
      </c>
      <c r="H54" s="163">
        <v>15</v>
      </c>
      <c r="I54" s="163">
        <v>15</v>
      </c>
      <c r="J54" s="174" t="s">
        <v>326</v>
      </c>
      <c r="K54" s="163">
        <v>15</v>
      </c>
      <c r="L54" s="163">
        <v>15</v>
      </c>
      <c r="M54" s="174" t="s">
        <v>326</v>
      </c>
      <c r="N54" s="163">
        <v>15</v>
      </c>
      <c r="O54" s="163">
        <v>15</v>
      </c>
      <c r="P54" s="143">
        <f>SUM(D54:O54)</f>
        <v>120</v>
      </c>
      <c r="Q54" s="180"/>
      <c r="R54" s="1" t="s">
        <v>327</v>
      </c>
      <c r="S54" s="20"/>
      <c r="T54" s="20"/>
      <c r="U54" s="20"/>
      <c r="V54" s="20"/>
      <c r="W54" s="20"/>
    </row>
    <row r="55" spans="1:23" s="1" customFormat="1" ht="15" customHeight="1" x14ac:dyDescent="0.3">
      <c r="A55" s="234">
        <v>24</v>
      </c>
      <c r="B55" s="234" t="s">
        <v>209</v>
      </c>
      <c r="C55" s="246" t="s">
        <v>237</v>
      </c>
      <c r="D55" s="173" t="s">
        <v>0</v>
      </c>
      <c r="E55" s="125" t="s">
        <v>1</v>
      </c>
      <c r="F55" s="125" t="s">
        <v>1</v>
      </c>
      <c r="G55" s="161" t="s">
        <v>214</v>
      </c>
      <c r="H55" s="125" t="s">
        <v>1</v>
      </c>
      <c r="I55" s="125" t="s">
        <v>1</v>
      </c>
      <c r="J55" s="173" t="s">
        <v>0</v>
      </c>
      <c r="K55" s="125" t="s">
        <v>1</v>
      </c>
      <c r="L55" s="125" t="s">
        <v>1</v>
      </c>
      <c r="M55" s="173" t="s">
        <v>0</v>
      </c>
      <c r="N55" s="125" t="s">
        <v>1</v>
      </c>
      <c r="O55" s="125" t="s">
        <v>1</v>
      </c>
      <c r="P55" s="143"/>
      <c r="Q55" s="180"/>
      <c r="R55" s="1" t="s">
        <v>327</v>
      </c>
      <c r="S55" s="9"/>
      <c r="T55" s="9"/>
      <c r="U55" s="9"/>
      <c r="V55" s="9"/>
      <c r="W55" s="9"/>
    </row>
    <row r="56" spans="1:23" s="1" customFormat="1" ht="15" customHeight="1" x14ac:dyDescent="0.3">
      <c r="A56" s="234"/>
      <c r="B56" s="234"/>
      <c r="C56" s="246"/>
      <c r="D56" s="174" t="s">
        <v>326</v>
      </c>
      <c r="E56" s="163">
        <v>15</v>
      </c>
      <c r="F56" s="163">
        <v>15</v>
      </c>
      <c r="G56" s="164" t="s">
        <v>328</v>
      </c>
      <c r="H56" s="163">
        <v>15</v>
      </c>
      <c r="I56" s="163">
        <v>15</v>
      </c>
      <c r="J56" s="174" t="s">
        <v>326</v>
      </c>
      <c r="K56" s="163">
        <v>15</v>
      </c>
      <c r="L56" s="163">
        <v>15</v>
      </c>
      <c r="M56" s="174" t="s">
        <v>326</v>
      </c>
      <c r="N56" s="163">
        <v>15</v>
      </c>
      <c r="O56" s="163">
        <v>15</v>
      </c>
      <c r="P56" s="143">
        <f>SUM(D56:O56)</f>
        <v>120</v>
      </c>
      <c r="Q56" s="180"/>
      <c r="R56" s="1" t="s">
        <v>327</v>
      </c>
      <c r="S56" s="20"/>
      <c r="T56" s="20"/>
      <c r="U56" s="20"/>
      <c r="V56" s="20"/>
      <c r="W56" s="20"/>
    </row>
    <row r="57" spans="1:23" s="1" customFormat="1" ht="15" customHeight="1" x14ac:dyDescent="0.3">
      <c r="A57" s="234">
        <v>25</v>
      </c>
      <c r="B57" s="234" t="s">
        <v>209</v>
      </c>
      <c r="C57" s="246" t="s">
        <v>238</v>
      </c>
      <c r="D57" s="173" t="s">
        <v>0</v>
      </c>
      <c r="E57" s="125" t="s">
        <v>1</v>
      </c>
      <c r="F57" s="125" t="s">
        <v>1</v>
      </c>
      <c r="G57" s="161" t="s">
        <v>214</v>
      </c>
      <c r="H57" s="125" t="s">
        <v>1</v>
      </c>
      <c r="I57" s="125" t="s">
        <v>1</v>
      </c>
      <c r="J57" s="173" t="s">
        <v>0</v>
      </c>
      <c r="K57" s="125" t="s">
        <v>1</v>
      </c>
      <c r="L57" s="125" t="s">
        <v>1</v>
      </c>
      <c r="M57" s="173" t="s">
        <v>0</v>
      </c>
      <c r="N57" s="125" t="s">
        <v>1</v>
      </c>
      <c r="O57" s="125" t="s">
        <v>1</v>
      </c>
      <c r="P57" s="143"/>
      <c r="Q57" s="180"/>
      <c r="R57" s="1" t="s">
        <v>327</v>
      </c>
      <c r="S57" s="9"/>
      <c r="T57" s="9"/>
      <c r="U57" s="9"/>
      <c r="V57" s="9"/>
      <c r="W57" s="9"/>
    </row>
    <row r="58" spans="1:23" s="1" customFormat="1" ht="15" customHeight="1" x14ac:dyDescent="0.3">
      <c r="A58" s="234"/>
      <c r="B58" s="234"/>
      <c r="C58" s="246"/>
      <c r="D58" s="174" t="s">
        <v>326</v>
      </c>
      <c r="E58" s="163">
        <v>15</v>
      </c>
      <c r="F58" s="163">
        <v>15</v>
      </c>
      <c r="G58" s="164" t="s">
        <v>328</v>
      </c>
      <c r="H58" s="163">
        <v>15</v>
      </c>
      <c r="I58" s="163">
        <v>15</v>
      </c>
      <c r="J58" s="174" t="s">
        <v>326</v>
      </c>
      <c r="K58" s="163">
        <v>15</v>
      </c>
      <c r="L58" s="163">
        <v>15</v>
      </c>
      <c r="M58" s="174" t="s">
        <v>326</v>
      </c>
      <c r="N58" s="163">
        <v>15</v>
      </c>
      <c r="O58" s="163">
        <v>15</v>
      </c>
      <c r="P58" s="143">
        <f>SUM(D58:O58)</f>
        <v>120</v>
      </c>
      <c r="Q58" s="180"/>
      <c r="R58" s="1" t="s">
        <v>327</v>
      </c>
      <c r="S58" s="20"/>
      <c r="T58" s="20"/>
      <c r="U58" s="20"/>
      <c r="V58" s="20"/>
      <c r="W58" s="20"/>
    </row>
    <row r="59" spans="1:23" s="1" customFormat="1" ht="15" customHeight="1" x14ac:dyDescent="0.3">
      <c r="A59" s="234">
        <v>26</v>
      </c>
      <c r="B59" s="234" t="s">
        <v>209</v>
      </c>
      <c r="C59" s="246" t="s">
        <v>239</v>
      </c>
      <c r="D59" s="173" t="s">
        <v>0</v>
      </c>
      <c r="E59" s="125" t="s">
        <v>1</v>
      </c>
      <c r="F59" s="125" t="s">
        <v>1</v>
      </c>
      <c r="G59" s="161" t="s">
        <v>214</v>
      </c>
      <c r="H59" s="125" t="s">
        <v>1</v>
      </c>
      <c r="I59" s="125" t="s">
        <v>1</v>
      </c>
      <c r="J59" s="173" t="s">
        <v>0</v>
      </c>
      <c r="K59" s="125" t="s">
        <v>1</v>
      </c>
      <c r="L59" s="125" t="s">
        <v>1</v>
      </c>
      <c r="M59" s="173" t="s">
        <v>0</v>
      </c>
      <c r="N59" s="125" t="s">
        <v>1</v>
      </c>
      <c r="O59" s="125" t="s">
        <v>1</v>
      </c>
      <c r="P59" s="143"/>
      <c r="Q59" s="180"/>
      <c r="R59" s="1" t="s">
        <v>327</v>
      </c>
      <c r="S59" s="9"/>
      <c r="T59" s="9"/>
      <c r="U59" s="9"/>
      <c r="V59" s="9"/>
      <c r="W59" s="9"/>
    </row>
    <row r="60" spans="1:23" s="1" customFormat="1" ht="15" customHeight="1" x14ac:dyDescent="0.3">
      <c r="A60" s="234"/>
      <c r="B60" s="234"/>
      <c r="C60" s="246"/>
      <c r="D60" s="174" t="s">
        <v>326</v>
      </c>
      <c r="E60" s="163">
        <v>15</v>
      </c>
      <c r="F60" s="163">
        <v>15</v>
      </c>
      <c r="G60" s="164" t="s">
        <v>328</v>
      </c>
      <c r="H60" s="163">
        <v>15</v>
      </c>
      <c r="I60" s="163">
        <v>15</v>
      </c>
      <c r="J60" s="174" t="s">
        <v>326</v>
      </c>
      <c r="K60" s="163">
        <v>15</v>
      </c>
      <c r="L60" s="163">
        <v>15</v>
      </c>
      <c r="M60" s="174" t="s">
        <v>326</v>
      </c>
      <c r="N60" s="163">
        <v>15</v>
      </c>
      <c r="O60" s="163">
        <v>15</v>
      </c>
      <c r="P60" s="143">
        <f>SUM(D60:O60)</f>
        <v>120</v>
      </c>
      <c r="Q60" s="180"/>
      <c r="R60" s="1" t="s">
        <v>327</v>
      </c>
      <c r="S60" s="20"/>
      <c r="T60" s="20"/>
      <c r="U60" s="20"/>
      <c r="V60" s="20"/>
      <c r="W60" s="20"/>
    </row>
    <row r="61" spans="1:23" s="1" customFormat="1" ht="15" customHeight="1" x14ac:dyDescent="0.3">
      <c r="A61" s="234">
        <v>27</v>
      </c>
      <c r="B61" s="249" t="s">
        <v>209</v>
      </c>
      <c r="C61" s="246" t="s">
        <v>240</v>
      </c>
      <c r="D61" s="173" t="s">
        <v>0</v>
      </c>
      <c r="E61" s="125" t="s">
        <v>1</v>
      </c>
      <c r="F61" s="125" t="s">
        <v>1</v>
      </c>
      <c r="G61" s="161" t="s">
        <v>214</v>
      </c>
      <c r="H61" s="125" t="s">
        <v>1</v>
      </c>
      <c r="I61" s="125" t="s">
        <v>1</v>
      </c>
      <c r="J61" s="173" t="s">
        <v>0</v>
      </c>
      <c r="K61" s="125" t="s">
        <v>1</v>
      </c>
      <c r="L61" s="125" t="s">
        <v>1</v>
      </c>
      <c r="M61" s="173" t="s">
        <v>0</v>
      </c>
      <c r="N61" s="125" t="s">
        <v>1</v>
      </c>
      <c r="O61" s="125" t="s">
        <v>1</v>
      </c>
      <c r="P61" s="143">
        <f>SUM(D61:O61)</f>
        <v>0</v>
      </c>
      <c r="Q61" s="180" t="s">
        <v>337</v>
      </c>
      <c r="R61" s="1" t="s">
        <v>327</v>
      </c>
      <c r="S61" s="20"/>
      <c r="T61" s="20"/>
      <c r="U61" s="20"/>
      <c r="V61" s="20"/>
      <c r="W61" s="20"/>
    </row>
    <row r="62" spans="1:23" s="1" customFormat="1" ht="15" customHeight="1" x14ac:dyDescent="0.3">
      <c r="A62" s="234"/>
      <c r="B62" s="249"/>
      <c r="C62" s="246"/>
      <c r="D62" s="174" t="s">
        <v>326</v>
      </c>
      <c r="E62" s="163">
        <v>15</v>
      </c>
      <c r="F62" s="163">
        <v>15</v>
      </c>
      <c r="G62" s="164" t="s">
        <v>328</v>
      </c>
      <c r="H62" s="163">
        <v>15</v>
      </c>
      <c r="I62" s="163">
        <v>15</v>
      </c>
      <c r="J62" s="174" t="s">
        <v>326</v>
      </c>
      <c r="K62" s="163">
        <v>15</v>
      </c>
      <c r="L62" s="163">
        <v>15</v>
      </c>
      <c r="M62" s="174" t="s">
        <v>326</v>
      </c>
      <c r="N62" s="163">
        <v>15</v>
      </c>
      <c r="O62" s="163">
        <v>15</v>
      </c>
      <c r="P62" s="143">
        <f>SUM(D62:O62)</f>
        <v>120</v>
      </c>
      <c r="Q62" s="180" t="s">
        <v>337</v>
      </c>
      <c r="R62" s="1" t="s">
        <v>327</v>
      </c>
      <c r="S62" s="20"/>
      <c r="T62" s="20"/>
      <c r="U62" s="20"/>
      <c r="V62" s="20"/>
      <c r="W62" s="20"/>
    </row>
    <row r="63" spans="1:23" s="1" customFormat="1" ht="15" customHeight="1" x14ac:dyDescent="0.3">
      <c r="A63" s="234">
        <v>28</v>
      </c>
      <c r="B63" s="249" t="s">
        <v>209</v>
      </c>
      <c r="C63" s="246" t="s">
        <v>241</v>
      </c>
      <c r="D63" s="173" t="s">
        <v>0</v>
      </c>
      <c r="E63" s="125" t="s">
        <v>1</v>
      </c>
      <c r="F63" s="125" t="s">
        <v>1</v>
      </c>
      <c r="G63" s="161" t="s">
        <v>214</v>
      </c>
      <c r="H63" s="125" t="s">
        <v>1</v>
      </c>
      <c r="I63" s="125" t="s">
        <v>1</v>
      </c>
      <c r="J63" s="173" t="s">
        <v>0</v>
      </c>
      <c r="K63" s="125" t="s">
        <v>1</v>
      </c>
      <c r="L63" s="125" t="s">
        <v>1</v>
      </c>
      <c r="M63" s="173" t="s">
        <v>0</v>
      </c>
      <c r="N63" s="125" t="s">
        <v>1</v>
      </c>
      <c r="O63" s="125" t="s">
        <v>1</v>
      </c>
      <c r="P63" s="143">
        <f>SUM(D63:O63)</f>
        <v>0</v>
      </c>
      <c r="Q63" s="180" t="s">
        <v>337</v>
      </c>
      <c r="R63" s="1" t="s">
        <v>327</v>
      </c>
      <c r="S63" s="20"/>
      <c r="T63" s="20"/>
      <c r="U63" s="20"/>
      <c r="V63" s="20"/>
      <c r="W63" s="20"/>
    </row>
    <row r="64" spans="1:23" s="1" customFormat="1" ht="15" customHeight="1" x14ac:dyDescent="0.3">
      <c r="A64" s="234"/>
      <c r="B64" s="249"/>
      <c r="C64" s="246"/>
      <c r="D64" s="174" t="s">
        <v>326</v>
      </c>
      <c r="E64" s="163">
        <v>15</v>
      </c>
      <c r="F64" s="163">
        <v>15</v>
      </c>
      <c r="G64" s="164" t="s">
        <v>328</v>
      </c>
      <c r="H64" s="163">
        <v>15</v>
      </c>
      <c r="I64" s="163">
        <v>15</v>
      </c>
      <c r="J64" s="174" t="s">
        <v>326</v>
      </c>
      <c r="K64" s="163">
        <v>15</v>
      </c>
      <c r="L64" s="163">
        <v>15</v>
      </c>
      <c r="M64" s="174" t="s">
        <v>326</v>
      </c>
      <c r="N64" s="163">
        <v>15</v>
      </c>
      <c r="O64" s="163">
        <v>15</v>
      </c>
      <c r="P64" s="143">
        <f>SUM(D64:O64)</f>
        <v>120</v>
      </c>
      <c r="Q64" s="180" t="s">
        <v>337</v>
      </c>
      <c r="R64" s="1" t="s">
        <v>327</v>
      </c>
      <c r="S64" s="20"/>
      <c r="T64" s="20"/>
      <c r="U64" s="20"/>
      <c r="V64" s="20"/>
      <c r="W64" s="20"/>
    </row>
    <row r="65" spans="1:23" s="1" customFormat="1" ht="15" customHeight="1" x14ac:dyDescent="0.3">
      <c r="A65" s="234">
        <v>29</v>
      </c>
      <c r="B65" s="234" t="s">
        <v>209</v>
      </c>
      <c r="C65" s="246" t="s">
        <v>242</v>
      </c>
      <c r="D65" s="175" t="s">
        <v>0</v>
      </c>
      <c r="E65" s="125" t="s">
        <v>1</v>
      </c>
      <c r="F65" s="125" t="s">
        <v>1</v>
      </c>
      <c r="G65" s="161" t="s">
        <v>214</v>
      </c>
      <c r="H65" s="125" t="s">
        <v>1</v>
      </c>
      <c r="I65" s="125" t="s">
        <v>1</v>
      </c>
      <c r="J65" s="175" t="s">
        <v>0</v>
      </c>
      <c r="K65" s="125" t="s">
        <v>1</v>
      </c>
      <c r="L65" s="125" t="s">
        <v>1</v>
      </c>
      <c r="M65" s="175" t="s">
        <v>0</v>
      </c>
      <c r="N65" s="125" t="s">
        <v>1</v>
      </c>
      <c r="O65" s="125" t="s">
        <v>1</v>
      </c>
      <c r="P65" s="143"/>
      <c r="Q65" s="180"/>
      <c r="R65" s="20" t="s">
        <v>325</v>
      </c>
      <c r="S65" s="20"/>
      <c r="T65" s="20"/>
      <c r="U65" s="20"/>
      <c r="V65" s="20"/>
      <c r="W65" s="20"/>
    </row>
    <row r="66" spans="1:23" s="1" customFormat="1" ht="15" customHeight="1" x14ac:dyDescent="0.3">
      <c r="A66" s="234"/>
      <c r="B66" s="234"/>
      <c r="C66" s="246"/>
      <c r="D66" s="174" t="s">
        <v>326</v>
      </c>
      <c r="E66" s="163">
        <v>15</v>
      </c>
      <c r="F66" s="163">
        <v>15</v>
      </c>
      <c r="G66" s="164" t="s">
        <v>323</v>
      </c>
      <c r="H66" s="163">
        <v>15</v>
      </c>
      <c r="I66" s="163">
        <v>15</v>
      </c>
      <c r="J66" s="174" t="s">
        <v>326</v>
      </c>
      <c r="K66" s="163">
        <v>15</v>
      </c>
      <c r="L66" s="163">
        <v>15</v>
      </c>
      <c r="M66" s="174" t="s">
        <v>326</v>
      </c>
      <c r="N66" s="163">
        <v>15</v>
      </c>
      <c r="O66" s="163">
        <v>15</v>
      </c>
      <c r="P66" s="143">
        <f>SUM(D66:O66)</f>
        <v>120</v>
      </c>
      <c r="Q66" s="180"/>
      <c r="R66" s="20" t="s">
        <v>325</v>
      </c>
      <c r="S66" s="20"/>
      <c r="T66" s="20"/>
      <c r="U66" s="20"/>
      <c r="V66" s="20"/>
      <c r="W66" s="20"/>
    </row>
    <row r="67" spans="1:23" s="1" customFormat="1" ht="15" customHeight="1" x14ac:dyDescent="0.3">
      <c r="A67" s="234">
        <v>30</v>
      </c>
      <c r="B67" s="234" t="s">
        <v>209</v>
      </c>
      <c r="C67" s="246" t="s">
        <v>243</v>
      </c>
      <c r="D67" s="160" t="s">
        <v>1</v>
      </c>
      <c r="E67" s="125" t="s">
        <v>1</v>
      </c>
      <c r="F67" s="161" t="s">
        <v>214</v>
      </c>
      <c r="G67" s="125" t="s">
        <v>1</v>
      </c>
      <c r="H67" s="125" t="s">
        <v>1</v>
      </c>
      <c r="I67" s="173" t="s">
        <v>0</v>
      </c>
      <c r="J67" s="125" t="s">
        <v>1</v>
      </c>
      <c r="K67" s="125" t="s">
        <v>1</v>
      </c>
      <c r="L67" s="173" t="s">
        <v>0</v>
      </c>
      <c r="M67" s="125" t="s">
        <v>1</v>
      </c>
      <c r="N67" s="125" t="s">
        <v>1</v>
      </c>
      <c r="O67" s="173" t="s">
        <v>0</v>
      </c>
      <c r="P67" s="143"/>
      <c r="Q67" s="180"/>
      <c r="R67" s="20" t="s">
        <v>325</v>
      </c>
      <c r="S67" s="20"/>
      <c r="T67" s="20"/>
      <c r="U67" s="20"/>
      <c r="V67" s="20"/>
      <c r="W67" s="20"/>
    </row>
    <row r="68" spans="1:23" s="1" customFormat="1" ht="15" customHeight="1" x14ac:dyDescent="0.3">
      <c r="A68" s="234"/>
      <c r="B68" s="234"/>
      <c r="C68" s="246"/>
      <c r="D68" s="162">
        <v>15</v>
      </c>
      <c r="E68" s="163">
        <v>15</v>
      </c>
      <c r="F68" s="164" t="s">
        <v>329</v>
      </c>
      <c r="G68" s="163">
        <v>15</v>
      </c>
      <c r="H68" s="163">
        <v>15</v>
      </c>
      <c r="I68" s="174" t="s">
        <v>326</v>
      </c>
      <c r="J68" s="163">
        <v>15</v>
      </c>
      <c r="K68" s="163">
        <v>15</v>
      </c>
      <c r="L68" s="174" t="s">
        <v>326</v>
      </c>
      <c r="M68" s="163">
        <v>15</v>
      </c>
      <c r="N68" s="163">
        <v>15</v>
      </c>
      <c r="O68" s="174" t="s">
        <v>326</v>
      </c>
      <c r="P68" s="143">
        <f>SUM(D68:O68)</f>
        <v>120</v>
      </c>
      <c r="Q68" s="180"/>
      <c r="R68" s="20" t="s">
        <v>325</v>
      </c>
      <c r="S68" s="20"/>
      <c r="T68" s="20"/>
      <c r="U68" s="20"/>
      <c r="V68" s="20"/>
      <c r="W68" s="20"/>
    </row>
    <row r="69" spans="1:23" s="1" customFormat="1" ht="15" customHeight="1" x14ac:dyDescent="0.3">
      <c r="A69" s="234">
        <v>31</v>
      </c>
      <c r="B69" s="234" t="s">
        <v>209</v>
      </c>
      <c r="C69" s="246" t="s">
        <v>242</v>
      </c>
      <c r="D69" s="169" t="s">
        <v>150</v>
      </c>
      <c r="E69" s="170" t="s">
        <v>150</v>
      </c>
      <c r="F69" s="170" t="s">
        <v>150</v>
      </c>
      <c r="G69" s="170" t="s">
        <v>150</v>
      </c>
      <c r="H69" s="170" t="s">
        <v>150</v>
      </c>
      <c r="I69" s="170" t="s">
        <v>150</v>
      </c>
      <c r="J69" s="170" t="s">
        <v>150</v>
      </c>
      <c r="K69" s="170" t="s">
        <v>150</v>
      </c>
      <c r="L69" s="170" t="s">
        <v>150</v>
      </c>
      <c r="M69" s="170" t="s">
        <v>150</v>
      </c>
      <c r="N69" s="170" t="s">
        <v>150</v>
      </c>
      <c r="O69" s="170" t="s">
        <v>150</v>
      </c>
      <c r="P69" s="171"/>
      <c r="Q69" s="181"/>
      <c r="R69" s="20"/>
      <c r="S69" s="20"/>
      <c r="T69" s="20"/>
      <c r="U69" s="20"/>
      <c r="V69" s="20"/>
      <c r="W69" s="20"/>
    </row>
    <row r="70" spans="1:23" s="1" customFormat="1" ht="15" customHeight="1" x14ac:dyDescent="0.3">
      <c r="A70" s="234"/>
      <c r="B70" s="234"/>
      <c r="C70" s="246"/>
      <c r="D70" s="172" t="s">
        <v>330</v>
      </c>
      <c r="E70" s="172" t="s">
        <v>330</v>
      </c>
      <c r="F70" s="172" t="s">
        <v>330</v>
      </c>
      <c r="G70" s="172" t="s">
        <v>330</v>
      </c>
      <c r="H70" s="172" t="s">
        <v>330</v>
      </c>
      <c r="I70" s="172" t="s">
        <v>330</v>
      </c>
      <c r="J70" s="172" t="s">
        <v>330</v>
      </c>
      <c r="K70" s="172" t="s">
        <v>330</v>
      </c>
      <c r="L70" s="172" t="s">
        <v>330</v>
      </c>
      <c r="M70" s="172" t="s">
        <v>330</v>
      </c>
      <c r="N70" s="172" t="s">
        <v>330</v>
      </c>
      <c r="O70" s="172" t="s">
        <v>330</v>
      </c>
      <c r="P70" s="171">
        <f>SUM(D70:O70)</f>
        <v>0</v>
      </c>
      <c r="Q70" s="181"/>
      <c r="R70" s="20"/>
      <c r="S70" s="20"/>
      <c r="T70" s="20"/>
      <c r="U70" s="20"/>
      <c r="V70" s="20"/>
      <c r="W70" s="20"/>
    </row>
    <row r="71" spans="1:23" s="1" customFormat="1" ht="15" customHeight="1" x14ac:dyDescent="0.3">
      <c r="A71" s="234">
        <v>32</v>
      </c>
      <c r="B71" s="234" t="s">
        <v>209</v>
      </c>
      <c r="C71" s="246" t="s">
        <v>243</v>
      </c>
      <c r="D71" s="169" t="s">
        <v>150</v>
      </c>
      <c r="E71" s="170" t="s">
        <v>150</v>
      </c>
      <c r="F71" s="170" t="s">
        <v>150</v>
      </c>
      <c r="G71" s="170" t="s">
        <v>150</v>
      </c>
      <c r="H71" s="170" t="s">
        <v>150</v>
      </c>
      <c r="I71" s="170" t="s">
        <v>150</v>
      </c>
      <c r="J71" s="170" t="s">
        <v>150</v>
      </c>
      <c r="K71" s="170" t="s">
        <v>150</v>
      </c>
      <c r="L71" s="170" t="s">
        <v>150</v>
      </c>
      <c r="M71" s="170" t="s">
        <v>150</v>
      </c>
      <c r="N71" s="170" t="s">
        <v>150</v>
      </c>
      <c r="O71" s="170" t="s">
        <v>150</v>
      </c>
      <c r="P71" s="171"/>
      <c r="Q71" s="181"/>
      <c r="R71" s="20"/>
      <c r="S71" s="20"/>
      <c r="T71" s="20"/>
      <c r="U71" s="20"/>
      <c r="V71" s="20"/>
      <c r="W71" s="20"/>
    </row>
    <row r="72" spans="1:23" s="1" customFormat="1" ht="15" customHeight="1" x14ac:dyDescent="0.3">
      <c r="A72" s="234"/>
      <c r="B72" s="234"/>
      <c r="C72" s="246"/>
      <c r="D72" s="172" t="s">
        <v>330</v>
      </c>
      <c r="E72" s="172" t="s">
        <v>330</v>
      </c>
      <c r="F72" s="172" t="s">
        <v>330</v>
      </c>
      <c r="G72" s="172" t="s">
        <v>330</v>
      </c>
      <c r="H72" s="172" t="s">
        <v>330</v>
      </c>
      <c r="I72" s="172" t="s">
        <v>330</v>
      </c>
      <c r="J72" s="172" t="s">
        <v>330</v>
      </c>
      <c r="K72" s="172" t="s">
        <v>330</v>
      </c>
      <c r="L72" s="172" t="s">
        <v>330</v>
      </c>
      <c r="M72" s="172" t="s">
        <v>330</v>
      </c>
      <c r="N72" s="172" t="s">
        <v>330</v>
      </c>
      <c r="O72" s="172" t="s">
        <v>330</v>
      </c>
      <c r="P72" s="171">
        <f>SUM(D72:O72)</f>
        <v>0</v>
      </c>
      <c r="Q72" s="181"/>
      <c r="R72" s="20"/>
      <c r="S72" s="20"/>
      <c r="T72" s="20"/>
      <c r="U72" s="20"/>
      <c r="V72" s="20"/>
      <c r="W72" s="20"/>
    </row>
    <row r="73" spans="1:23" s="1" customFormat="1" ht="15" customHeight="1" x14ac:dyDescent="0.3">
      <c r="A73" s="234">
        <v>33</v>
      </c>
      <c r="B73" s="234" t="s">
        <v>209</v>
      </c>
      <c r="C73" s="246" t="s">
        <v>244</v>
      </c>
      <c r="D73" s="125" t="s">
        <v>1</v>
      </c>
      <c r="E73" s="125" t="s">
        <v>1</v>
      </c>
      <c r="F73" s="161" t="s">
        <v>245</v>
      </c>
      <c r="G73" s="125" t="s">
        <v>1</v>
      </c>
      <c r="H73" s="125" t="s">
        <v>1</v>
      </c>
      <c r="I73" s="175" t="s">
        <v>0</v>
      </c>
      <c r="J73" s="125" t="s">
        <v>1</v>
      </c>
      <c r="K73" s="125" t="s">
        <v>1</v>
      </c>
      <c r="L73" s="175" t="s">
        <v>0</v>
      </c>
      <c r="M73" s="125" t="s">
        <v>1</v>
      </c>
      <c r="N73" s="125" t="s">
        <v>1</v>
      </c>
      <c r="O73" s="175" t="s">
        <v>0</v>
      </c>
      <c r="P73" s="143"/>
      <c r="Q73" s="180"/>
      <c r="R73" s="20" t="s">
        <v>324</v>
      </c>
      <c r="S73" s="20"/>
      <c r="T73" s="20"/>
      <c r="U73" s="20"/>
      <c r="V73" s="20"/>
      <c r="W73" s="20"/>
    </row>
    <row r="74" spans="1:23" s="1" customFormat="1" ht="15" customHeight="1" x14ac:dyDescent="0.3">
      <c r="A74" s="234"/>
      <c r="B74" s="234"/>
      <c r="C74" s="246"/>
      <c r="D74" s="163">
        <v>15</v>
      </c>
      <c r="E74" s="163">
        <v>15</v>
      </c>
      <c r="F74" s="164" t="s">
        <v>323</v>
      </c>
      <c r="G74" s="163">
        <v>15</v>
      </c>
      <c r="H74" s="163">
        <v>15</v>
      </c>
      <c r="I74" s="174" t="s">
        <v>332</v>
      </c>
      <c r="J74" s="163">
        <v>15</v>
      </c>
      <c r="K74" s="163">
        <v>15</v>
      </c>
      <c r="L74" s="174" t="s">
        <v>326</v>
      </c>
      <c r="M74" s="163">
        <v>15</v>
      </c>
      <c r="N74" s="163">
        <v>15</v>
      </c>
      <c r="O74" s="174" t="s">
        <v>332</v>
      </c>
      <c r="P74" s="143">
        <f>SUM(D74:O74)</f>
        <v>120</v>
      </c>
      <c r="Q74" s="180"/>
      <c r="R74" s="20" t="s">
        <v>324</v>
      </c>
      <c r="S74" s="20"/>
      <c r="T74" s="20"/>
      <c r="U74" s="20"/>
      <c r="V74" s="20"/>
      <c r="W74" s="20"/>
    </row>
    <row r="75" spans="1:23" s="1" customFormat="1" ht="15" customHeight="1" x14ac:dyDescent="0.3">
      <c r="A75" s="234">
        <v>34</v>
      </c>
      <c r="B75" s="234" t="s">
        <v>209</v>
      </c>
      <c r="C75" s="246" t="s">
        <v>246</v>
      </c>
      <c r="D75" s="173" t="s">
        <v>0</v>
      </c>
      <c r="E75" s="125" t="s">
        <v>1</v>
      </c>
      <c r="F75" s="125" t="s">
        <v>1</v>
      </c>
      <c r="G75" s="161" t="s">
        <v>245</v>
      </c>
      <c r="H75" s="125" t="s">
        <v>1</v>
      </c>
      <c r="I75" s="125" t="s">
        <v>1</v>
      </c>
      <c r="J75" s="173" t="s">
        <v>0</v>
      </c>
      <c r="K75" s="125" t="s">
        <v>1</v>
      </c>
      <c r="L75" s="125" t="s">
        <v>1</v>
      </c>
      <c r="M75" s="173" t="s">
        <v>0</v>
      </c>
      <c r="N75" s="125" t="s">
        <v>1</v>
      </c>
      <c r="O75" s="125" t="s">
        <v>1</v>
      </c>
      <c r="P75" s="143"/>
      <c r="Q75" s="180"/>
      <c r="R75" s="20" t="s">
        <v>324</v>
      </c>
      <c r="S75" s="20"/>
      <c r="T75" s="20"/>
      <c r="U75" s="20"/>
      <c r="V75" s="20"/>
      <c r="W75" s="20"/>
    </row>
    <row r="76" spans="1:23" s="1" customFormat="1" ht="15" customHeight="1" x14ac:dyDescent="0.3">
      <c r="A76" s="234"/>
      <c r="B76" s="234"/>
      <c r="C76" s="246"/>
      <c r="D76" s="174" t="s">
        <v>332</v>
      </c>
      <c r="E76" s="163">
        <v>15</v>
      </c>
      <c r="F76" s="163">
        <v>15</v>
      </c>
      <c r="G76" s="164" t="s">
        <v>331</v>
      </c>
      <c r="H76" s="163">
        <v>15</v>
      </c>
      <c r="I76" s="163">
        <v>15</v>
      </c>
      <c r="J76" s="174" t="s">
        <v>332</v>
      </c>
      <c r="K76" s="163">
        <v>15</v>
      </c>
      <c r="L76" s="163">
        <v>15</v>
      </c>
      <c r="M76" s="174" t="s">
        <v>326</v>
      </c>
      <c r="N76" s="163">
        <v>15</v>
      </c>
      <c r="O76" s="163">
        <v>15</v>
      </c>
      <c r="P76" s="143">
        <f>SUM(D76:O76)</f>
        <v>120</v>
      </c>
      <c r="Q76" s="180"/>
      <c r="R76" s="20" t="s">
        <v>324</v>
      </c>
      <c r="S76" s="20"/>
      <c r="T76" s="20"/>
      <c r="U76" s="20"/>
      <c r="V76" s="20"/>
      <c r="W76" s="20"/>
    </row>
    <row r="77" spans="1:23" s="1" customFormat="1" ht="15" customHeight="1" x14ac:dyDescent="0.3">
      <c r="A77" s="234">
        <v>35</v>
      </c>
      <c r="B77" s="234" t="s">
        <v>209</v>
      </c>
      <c r="C77" s="250" t="s">
        <v>247</v>
      </c>
      <c r="D77" s="125" t="s">
        <v>1</v>
      </c>
      <c r="E77" s="175" t="s">
        <v>0</v>
      </c>
      <c r="F77" s="125" t="s">
        <v>1</v>
      </c>
      <c r="G77" s="125" t="s">
        <v>1</v>
      </c>
      <c r="H77" s="161" t="s">
        <v>214</v>
      </c>
      <c r="I77" s="125" t="s">
        <v>1</v>
      </c>
      <c r="J77" s="125" t="s">
        <v>1</v>
      </c>
      <c r="K77" s="175" t="s">
        <v>0</v>
      </c>
      <c r="L77" s="125" t="s">
        <v>1</v>
      </c>
      <c r="M77" s="125" t="s">
        <v>1</v>
      </c>
      <c r="N77" s="175" t="s">
        <v>0</v>
      </c>
      <c r="O77" s="125" t="s">
        <v>1</v>
      </c>
      <c r="P77" s="143"/>
      <c r="Q77" s="180"/>
      <c r="R77" s="20" t="s">
        <v>327</v>
      </c>
      <c r="S77" s="20"/>
      <c r="T77" s="20"/>
      <c r="U77" s="20"/>
      <c r="V77" s="20"/>
      <c r="W77" s="20"/>
    </row>
    <row r="78" spans="1:23" s="1" customFormat="1" ht="15" customHeight="1" x14ac:dyDescent="0.3">
      <c r="A78" s="234"/>
      <c r="B78" s="234"/>
      <c r="C78" s="251"/>
      <c r="D78" s="163">
        <v>15</v>
      </c>
      <c r="E78" s="174" t="s">
        <v>332</v>
      </c>
      <c r="F78" s="163">
        <v>15</v>
      </c>
      <c r="G78" s="163">
        <v>15</v>
      </c>
      <c r="H78" s="164" t="s">
        <v>326</v>
      </c>
      <c r="I78" s="163">
        <v>15</v>
      </c>
      <c r="J78" s="163">
        <v>15</v>
      </c>
      <c r="K78" s="174" t="s">
        <v>332</v>
      </c>
      <c r="L78" s="163">
        <v>15</v>
      </c>
      <c r="M78" s="163">
        <v>15</v>
      </c>
      <c r="N78" s="174" t="s">
        <v>332</v>
      </c>
      <c r="O78" s="163">
        <v>15</v>
      </c>
      <c r="P78" s="143">
        <f>SUM(D78:O78)</f>
        <v>120</v>
      </c>
      <c r="Q78" s="180"/>
      <c r="R78" s="20" t="s">
        <v>327</v>
      </c>
      <c r="S78" s="20"/>
      <c r="T78" s="20"/>
      <c r="U78" s="20"/>
      <c r="V78" s="20"/>
      <c r="W78" s="20"/>
    </row>
    <row r="79" spans="1:23" s="1" customFormat="1" ht="15" customHeight="1" x14ac:dyDescent="0.3">
      <c r="A79" s="234">
        <v>36</v>
      </c>
      <c r="B79" s="234" t="s">
        <v>209</v>
      </c>
      <c r="C79" s="250" t="s">
        <v>248</v>
      </c>
      <c r="D79" s="125" t="s">
        <v>1</v>
      </c>
      <c r="E79" s="175" t="s">
        <v>0</v>
      </c>
      <c r="F79" s="125" t="s">
        <v>1</v>
      </c>
      <c r="G79" s="125" t="s">
        <v>1</v>
      </c>
      <c r="H79" s="161" t="s">
        <v>214</v>
      </c>
      <c r="I79" s="125" t="s">
        <v>1</v>
      </c>
      <c r="J79" s="125" t="s">
        <v>1</v>
      </c>
      <c r="K79" s="175" t="s">
        <v>0</v>
      </c>
      <c r="L79" s="125" t="s">
        <v>1</v>
      </c>
      <c r="M79" s="125" t="s">
        <v>1</v>
      </c>
      <c r="N79" s="175" t="s">
        <v>0</v>
      </c>
      <c r="O79" s="125" t="s">
        <v>1</v>
      </c>
      <c r="P79" s="143"/>
      <c r="Q79" s="180"/>
      <c r="R79" s="20" t="s">
        <v>327</v>
      </c>
      <c r="S79" s="20"/>
      <c r="T79" s="20"/>
      <c r="U79" s="20"/>
      <c r="V79" s="20"/>
      <c r="W79" s="20"/>
    </row>
    <row r="80" spans="1:23" s="1" customFormat="1" ht="15" customHeight="1" x14ac:dyDescent="0.3">
      <c r="A80" s="234"/>
      <c r="B80" s="234"/>
      <c r="C80" s="251"/>
      <c r="D80" s="163">
        <v>15</v>
      </c>
      <c r="E80" s="174" t="s">
        <v>332</v>
      </c>
      <c r="F80" s="163">
        <v>15</v>
      </c>
      <c r="G80" s="163">
        <v>15</v>
      </c>
      <c r="H80" s="164" t="s">
        <v>326</v>
      </c>
      <c r="I80" s="163">
        <v>15</v>
      </c>
      <c r="J80" s="163">
        <v>15</v>
      </c>
      <c r="K80" s="174" t="s">
        <v>332</v>
      </c>
      <c r="L80" s="163">
        <v>15</v>
      </c>
      <c r="M80" s="163">
        <v>15</v>
      </c>
      <c r="N80" s="174" t="s">
        <v>332</v>
      </c>
      <c r="O80" s="163">
        <v>15</v>
      </c>
      <c r="P80" s="143">
        <f>SUM(D80:O80)</f>
        <v>120</v>
      </c>
      <c r="Q80" s="180"/>
      <c r="R80" s="20" t="s">
        <v>327</v>
      </c>
      <c r="S80" s="20"/>
      <c r="T80" s="20"/>
      <c r="U80" s="20"/>
      <c r="V80" s="20"/>
      <c r="W80" s="20"/>
    </row>
    <row r="81" spans="1:23" s="1" customFormat="1" ht="15" customHeight="1" x14ac:dyDescent="0.3">
      <c r="A81" s="234">
        <v>37</v>
      </c>
      <c r="B81" s="234" t="s">
        <v>209</v>
      </c>
      <c r="C81" s="250" t="s">
        <v>249</v>
      </c>
      <c r="D81" s="125" t="s">
        <v>1</v>
      </c>
      <c r="E81" s="175" t="s">
        <v>0</v>
      </c>
      <c r="F81" s="125" t="s">
        <v>1</v>
      </c>
      <c r="G81" s="125" t="s">
        <v>1</v>
      </c>
      <c r="H81" s="161" t="s">
        <v>214</v>
      </c>
      <c r="I81" s="125" t="s">
        <v>1</v>
      </c>
      <c r="J81" s="125" t="s">
        <v>1</v>
      </c>
      <c r="K81" s="175" t="s">
        <v>0</v>
      </c>
      <c r="L81" s="125" t="s">
        <v>1</v>
      </c>
      <c r="M81" s="125" t="s">
        <v>1</v>
      </c>
      <c r="N81" s="175" t="s">
        <v>0</v>
      </c>
      <c r="O81" s="125" t="s">
        <v>1</v>
      </c>
      <c r="P81" s="143"/>
      <c r="Q81" s="180"/>
      <c r="R81" s="20" t="s">
        <v>327</v>
      </c>
      <c r="S81" s="20"/>
      <c r="T81" s="20"/>
      <c r="U81" s="20"/>
      <c r="V81" s="20"/>
      <c r="W81" s="20"/>
    </row>
    <row r="82" spans="1:23" s="1" customFormat="1" ht="15" customHeight="1" x14ac:dyDescent="0.3">
      <c r="A82" s="234"/>
      <c r="B82" s="234"/>
      <c r="C82" s="251"/>
      <c r="D82" s="163">
        <v>15</v>
      </c>
      <c r="E82" s="174" t="s">
        <v>332</v>
      </c>
      <c r="F82" s="163">
        <v>15</v>
      </c>
      <c r="G82" s="163">
        <v>15</v>
      </c>
      <c r="H82" s="164" t="s">
        <v>326</v>
      </c>
      <c r="I82" s="163">
        <v>15</v>
      </c>
      <c r="J82" s="163">
        <v>15</v>
      </c>
      <c r="K82" s="174" t="s">
        <v>332</v>
      </c>
      <c r="L82" s="163">
        <v>15</v>
      </c>
      <c r="M82" s="163">
        <v>15</v>
      </c>
      <c r="N82" s="174" t="s">
        <v>332</v>
      </c>
      <c r="O82" s="163">
        <v>15</v>
      </c>
      <c r="P82" s="143">
        <f t="shared" ref="P82" si="2">SUM(D82:O82)</f>
        <v>120</v>
      </c>
      <c r="Q82" s="180"/>
      <c r="R82" s="20" t="s">
        <v>327</v>
      </c>
      <c r="S82" s="20"/>
      <c r="T82" s="20"/>
      <c r="U82" s="20"/>
      <c r="V82" s="20"/>
      <c r="W82" s="20"/>
    </row>
    <row r="83" spans="1:23" s="2" customFormat="1" ht="15" customHeight="1" x14ac:dyDescent="0.3">
      <c r="A83" s="234">
        <v>38</v>
      </c>
      <c r="B83" s="247" t="s">
        <v>209</v>
      </c>
      <c r="C83" s="248" t="s">
        <v>250</v>
      </c>
      <c r="D83" s="133"/>
      <c r="E83" s="135"/>
      <c r="F83" s="133"/>
      <c r="G83" s="133"/>
      <c r="H83" s="133"/>
      <c r="I83" s="133"/>
      <c r="J83" s="133"/>
      <c r="K83" s="135"/>
      <c r="L83" s="133"/>
      <c r="M83" s="133"/>
      <c r="N83" s="135"/>
      <c r="O83" s="133"/>
      <c r="P83" s="143">
        <f t="shared" ref="P83:P92" si="3">SUM(D83:O83)</f>
        <v>0</v>
      </c>
      <c r="Q83" s="180" t="s">
        <v>338</v>
      </c>
    </row>
    <row r="84" spans="1:23" s="2" customFormat="1" ht="15" customHeight="1" x14ac:dyDescent="0.3">
      <c r="A84" s="234"/>
      <c r="B84" s="247"/>
      <c r="C84" s="248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43">
        <f t="shared" si="3"/>
        <v>0</v>
      </c>
      <c r="Q84" s="180" t="s">
        <v>338</v>
      </c>
    </row>
    <row r="85" spans="1:23" s="1" customFormat="1" ht="15" customHeight="1" x14ac:dyDescent="0.3">
      <c r="A85" s="234">
        <v>39</v>
      </c>
      <c r="B85" s="247" t="s">
        <v>209</v>
      </c>
      <c r="C85" s="248" t="s">
        <v>251</v>
      </c>
      <c r="D85" s="133"/>
      <c r="E85" s="135"/>
      <c r="F85" s="133"/>
      <c r="G85" s="133"/>
      <c r="H85" s="133"/>
      <c r="I85" s="133"/>
      <c r="J85" s="133"/>
      <c r="K85" s="135"/>
      <c r="L85" s="133"/>
      <c r="M85" s="133"/>
      <c r="N85" s="135"/>
      <c r="O85" s="133"/>
      <c r="P85" s="143">
        <f t="shared" si="3"/>
        <v>0</v>
      </c>
      <c r="Q85" s="180" t="s">
        <v>338</v>
      </c>
      <c r="R85" s="20"/>
      <c r="S85" s="20"/>
      <c r="T85" s="20"/>
      <c r="U85" s="20"/>
      <c r="V85" s="20"/>
      <c r="W85" s="20"/>
    </row>
    <row r="86" spans="1:23" s="1" customFormat="1" ht="15" customHeight="1" x14ac:dyDescent="0.3">
      <c r="A86" s="234"/>
      <c r="B86" s="247"/>
      <c r="C86" s="248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43">
        <f t="shared" si="3"/>
        <v>0</v>
      </c>
      <c r="Q86" s="180" t="s">
        <v>338</v>
      </c>
      <c r="R86" s="20"/>
      <c r="S86" s="20"/>
      <c r="T86" s="20"/>
      <c r="U86" s="20"/>
      <c r="V86" s="20"/>
      <c r="W86" s="20"/>
    </row>
    <row r="87" spans="1:23" s="1" customFormat="1" ht="15" customHeight="1" x14ac:dyDescent="0.3">
      <c r="A87" s="234">
        <v>40</v>
      </c>
      <c r="B87" s="247" t="s">
        <v>252</v>
      </c>
      <c r="C87" s="248" t="s">
        <v>253</v>
      </c>
      <c r="D87" s="133"/>
      <c r="E87" s="135"/>
      <c r="F87" s="133"/>
      <c r="G87" s="133"/>
      <c r="H87" s="133"/>
      <c r="I87" s="133"/>
      <c r="J87" s="133"/>
      <c r="K87" s="135"/>
      <c r="L87" s="133"/>
      <c r="M87" s="133"/>
      <c r="N87" s="135"/>
      <c r="O87" s="133"/>
      <c r="P87" s="143">
        <f t="shared" si="3"/>
        <v>0</v>
      </c>
      <c r="Q87" s="180" t="s">
        <v>338</v>
      </c>
      <c r="R87" s="20"/>
      <c r="S87" s="20"/>
      <c r="T87" s="20"/>
      <c r="U87" s="20"/>
      <c r="V87" s="20"/>
      <c r="W87" s="20"/>
    </row>
    <row r="88" spans="1:23" s="1" customFormat="1" ht="15" customHeight="1" x14ac:dyDescent="0.3">
      <c r="A88" s="234"/>
      <c r="B88" s="247"/>
      <c r="C88" s="248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43">
        <f t="shared" si="3"/>
        <v>0</v>
      </c>
      <c r="Q88" s="180" t="s">
        <v>338</v>
      </c>
      <c r="R88" s="20"/>
      <c r="S88" s="20"/>
      <c r="T88" s="20"/>
      <c r="U88" s="20"/>
      <c r="V88" s="20"/>
      <c r="W88" s="20"/>
    </row>
    <row r="89" spans="1:23" s="1" customFormat="1" ht="15" customHeight="1" x14ac:dyDescent="0.3">
      <c r="A89" s="234">
        <v>41</v>
      </c>
      <c r="B89" s="247" t="s">
        <v>252</v>
      </c>
      <c r="C89" s="248" t="s">
        <v>254</v>
      </c>
      <c r="D89" s="133"/>
      <c r="E89" s="135"/>
      <c r="F89" s="133"/>
      <c r="G89" s="133"/>
      <c r="H89" s="133"/>
      <c r="I89" s="133"/>
      <c r="J89" s="133"/>
      <c r="K89" s="135"/>
      <c r="L89" s="133"/>
      <c r="M89" s="133"/>
      <c r="N89" s="135"/>
      <c r="O89" s="133"/>
      <c r="P89" s="143">
        <f t="shared" si="3"/>
        <v>0</v>
      </c>
      <c r="Q89" s="180" t="s">
        <v>338</v>
      </c>
      <c r="R89" s="9"/>
      <c r="S89" s="124"/>
      <c r="T89" s="10"/>
      <c r="U89" s="9"/>
      <c r="V89" s="9"/>
      <c r="W89" s="9"/>
    </row>
    <row r="90" spans="1:23" s="1" customFormat="1" ht="15" customHeight="1" x14ac:dyDescent="0.3">
      <c r="A90" s="234"/>
      <c r="B90" s="247"/>
      <c r="C90" s="248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43">
        <f t="shared" si="3"/>
        <v>0</v>
      </c>
      <c r="Q90" s="180" t="s">
        <v>338</v>
      </c>
      <c r="R90" s="20"/>
      <c r="S90" s="20"/>
      <c r="T90" s="20"/>
      <c r="U90" s="20"/>
      <c r="V90" s="20"/>
      <c r="W90" s="20"/>
    </row>
    <row r="91" spans="1:23" s="1" customFormat="1" ht="15" customHeight="1" x14ac:dyDescent="0.3">
      <c r="A91" s="234">
        <v>42</v>
      </c>
      <c r="B91" s="247" t="s">
        <v>252</v>
      </c>
      <c r="C91" s="248" t="s">
        <v>255</v>
      </c>
      <c r="D91" s="133"/>
      <c r="E91" s="135"/>
      <c r="F91" s="133"/>
      <c r="G91" s="133"/>
      <c r="H91" s="133"/>
      <c r="I91" s="133"/>
      <c r="J91" s="133"/>
      <c r="K91" s="135"/>
      <c r="L91" s="133"/>
      <c r="M91" s="133"/>
      <c r="N91" s="135"/>
      <c r="O91" s="133"/>
      <c r="P91" s="143">
        <f t="shared" si="3"/>
        <v>0</v>
      </c>
      <c r="Q91" s="180" t="s">
        <v>338</v>
      </c>
      <c r="R91" s="20"/>
      <c r="S91" s="20"/>
      <c r="T91" s="20"/>
      <c r="U91" s="20"/>
      <c r="V91" s="20"/>
      <c r="W91" s="20"/>
    </row>
    <row r="92" spans="1:23" s="1" customFormat="1" ht="15" customHeight="1" x14ac:dyDescent="0.3">
      <c r="A92" s="234"/>
      <c r="B92" s="247"/>
      <c r="C92" s="248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43">
        <f t="shared" si="3"/>
        <v>0</v>
      </c>
      <c r="Q92" s="180" t="s">
        <v>338</v>
      </c>
      <c r="R92" s="20"/>
      <c r="S92" s="20"/>
      <c r="T92" s="20"/>
      <c r="U92" s="20"/>
      <c r="V92" s="20"/>
      <c r="W92" s="20"/>
    </row>
    <row r="93" spans="1:23" s="1" customFormat="1" ht="15" customHeight="1" x14ac:dyDescent="0.3">
      <c r="A93" s="234">
        <v>43</v>
      </c>
      <c r="B93" s="235" t="s">
        <v>209</v>
      </c>
      <c r="C93" s="237" t="s">
        <v>318</v>
      </c>
      <c r="D93" s="160" t="s">
        <v>1</v>
      </c>
      <c r="E93" s="160" t="s">
        <v>1</v>
      </c>
      <c r="F93" s="160" t="s">
        <v>1</v>
      </c>
      <c r="G93" s="160" t="s">
        <v>1</v>
      </c>
      <c r="H93" s="160" t="s">
        <v>1</v>
      </c>
      <c r="I93" s="105" t="s">
        <v>47</v>
      </c>
      <c r="J93" s="160" t="s">
        <v>1</v>
      </c>
      <c r="K93" s="160" t="s">
        <v>1</v>
      </c>
      <c r="L93" s="160" t="s">
        <v>1</v>
      </c>
      <c r="M93" s="160" t="s">
        <v>1</v>
      </c>
      <c r="N93" s="160" t="s">
        <v>1</v>
      </c>
      <c r="O93" s="160" t="s">
        <v>1</v>
      </c>
      <c r="P93" s="143"/>
      <c r="Q93" s="180"/>
    </row>
    <row r="94" spans="1:23" s="1" customFormat="1" ht="15" customHeight="1" x14ac:dyDescent="0.3">
      <c r="A94" s="234"/>
      <c r="B94" s="236"/>
      <c r="C94" s="238"/>
      <c r="D94" s="162">
        <v>15</v>
      </c>
      <c r="E94" s="162">
        <v>15</v>
      </c>
      <c r="F94" s="162">
        <v>15</v>
      </c>
      <c r="G94" s="162">
        <v>15</v>
      </c>
      <c r="H94" s="162">
        <v>15</v>
      </c>
      <c r="I94" s="164" t="s">
        <v>332</v>
      </c>
      <c r="J94" s="162">
        <v>15</v>
      </c>
      <c r="K94" s="162">
        <v>15</v>
      </c>
      <c r="L94" s="162">
        <v>15</v>
      </c>
      <c r="M94" s="162">
        <v>15</v>
      </c>
      <c r="N94" s="162">
        <v>15</v>
      </c>
      <c r="O94" s="162">
        <v>15</v>
      </c>
      <c r="P94" s="143">
        <f>SUM(D94:O94)</f>
        <v>165</v>
      </c>
      <c r="Q94" s="180"/>
    </row>
    <row r="95" spans="1:23" s="1" customFormat="1" ht="15" customHeight="1" x14ac:dyDescent="0.3">
      <c r="A95" s="234">
        <v>44</v>
      </c>
      <c r="B95" s="234" t="s">
        <v>209</v>
      </c>
      <c r="C95" s="248" t="s">
        <v>256</v>
      </c>
      <c r="D95" s="160" t="s">
        <v>1</v>
      </c>
      <c r="E95" s="125" t="s">
        <v>1</v>
      </c>
      <c r="F95" s="125" t="s">
        <v>1</v>
      </c>
      <c r="G95" s="161" t="s">
        <v>214</v>
      </c>
      <c r="H95" s="125" t="s">
        <v>1</v>
      </c>
      <c r="I95" s="125" t="s">
        <v>1</v>
      </c>
      <c r="J95" s="125" t="s">
        <v>1</v>
      </c>
      <c r="K95" s="125" t="s">
        <v>1</v>
      </c>
      <c r="L95" s="125" t="s">
        <v>1</v>
      </c>
      <c r="M95" s="125" t="s">
        <v>1</v>
      </c>
      <c r="N95" s="125" t="s">
        <v>1</v>
      </c>
      <c r="O95" s="125" t="s">
        <v>1</v>
      </c>
      <c r="P95" s="143"/>
      <c r="Q95" s="180"/>
      <c r="R95" s="9" t="s">
        <v>327</v>
      </c>
      <c r="S95" s="9"/>
      <c r="T95" s="9"/>
      <c r="U95" s="9"/>
      <c r="V95" s="9"/>
      <c r="W95" s="9"/>
    </row>
    <row r="96" spans="1:23" s="1" customFormat="1" ht="15" customHeight="1" x14ac:dyDescent="0.3">
      <c r="A96" s="234"/>
      <c r="B96" s="234"/>
      <c r="C96" s="248"/>
      <c r="D96" s="162">
        <v>15</v>
      </c>
      <c r="E96" s="163">
        <v>15</v>
      </c>
      <c r="F96" s="163">
        <v>15</v>
      </c>
      <c r="G96" s="164" t="s">
        <v>333</v>
      </c>
      <c r="H96" s="163">
        <v>15</v>
      </c>
      <c r="I96" s="163">
        <v>15</v>
      </c>
      <c r="J96" s="163">
        <v>15</v>
      </c>
      <c r="K96" s="163">
        <v>15</v>
      </c>
      <c r="L96" s="163">
        <v>15</v>
      </c>
      <c r="M96" s="163">
        <v>15</v>
      </c>
      <c r="N96" s="163">
        <v>15</v>
      </c>
      <c r="O96" s="163">
        <v>15</v>
      </c>
      <c r="P96" s="143">
        <f>SUM(D96:O96)</f>
        <v>165</v>
      </c>
      <c r="Q96" s="180"/>
      <c r="R96" s="9" t="s">
        <v>327</v>
      </c>
      <c r="S96" s="21"/>
      <c r="T96" s="21"/>
      <c r="U96" s="21"/>
      <c r="V96" s="21"/>
      <c r="W96" s="21"/>
    </row>
    <row r="97" spans="1:23" s="1" customFormat="1" ht="15" customHeight="1" x14ac:dyDescent="0.3">
      <c r="A97" s="234">
        <v>45</v>
      </c>
      <c r="B97" s="234" t="s">
        <v>209</v>
      </c>
      <c r="C97" s="248" t="s">
        <v>257</v>
      </c>
      <c r="D97" s="160" t="s">
        <v>1</v>
      </c>
      <c r="E97" s="125" t="s">
        <v>1</v>
      </c>
      <c r="F97" s="125" t="s">
        <v>1</v>
      </c>
      <c r="G97" s="161" t="s">
        <v>214</v>
      </c>
      <c r="H97" s="125" t="s">
        <v>1</v>
      </c>
      <c r="I97" s="125" t="s">
        <v>1</v>
      </c>
      <c r="J97" s="125" t="s">
        <v>1</v>
      </c>
      <c r="K97" s="125" t="s">
        <v>1</v>
      </c>
      <c r="L97" s="125" t="s">
        <v>1</v>
      </c>
      <c r="M97" s="125" t="s">
        <v>1</v>
      </c>
      <c r="N97" s="125" t="s">
        <v>1</v>
      </c>
      <c r="O97" s="125" t="s">
        <v>1</v>
      </c>
      <c r="P97" s="143"/>
      <c r="Q97" s="180"/>
      <c r="R97" s="9" t="s">
        <v>327</v>
      </c>
      <c r="S97" s="9"/>
      <c r="T97" s="9"/>
      <c r="U97" s="9"/>
      <c r="V97" s="9"/>
      <c r="W97" s="9"/>
    </row>
    <row r="98" spans="1:23" s="1" customFormat="1" ht="15" customHeight="1" x14ac:dyDescent="0.3">
      <c r="A98" s="234"/>
      <c r="B98" s="234"/>
      <c r="C98" s="248"/>
      <c r="D98" s="162">
        <v>15</v>
      </c>
      <c r="E98" s="163">
        <v>15</v>
      </c>
      <c r="F98" s="163">
        <v>15</v>
      </c>
      <c r="G98" s="164" t="s">
        <v>333</v>
      </c>
      <c r="H98" s="163">
        <v>15</v>
      </c>
      <c r="I98" s="163">
        <v>15</v>
      </c>
      <c r="J98" s="163">
        <v>15</v>
      </c>
      <c r="K98" s="163">
        <v>15</v>
      </c>
      <c r="L98" s="163">
        <v>15</v>
      </c>
      <c r="M98" s="163">
        <v>15</v>
      </c>
      <c r="N98" s="163">
        <v>15</v>
      </c>
      <c r="O98" s="163">
        <v>15</v>
      </c>
      <c r="P98" s="143">
        <f>SUM(D98:O98)</f>
        <v>165</v>
      </c>
      <c r="Q98" s="180"/>
      <c r="R98" s="9" t="s">
        <v>327</v>
      </c>
      <c r="S98" s="21"/>
      <c r="T98" s="21"/>
      <c r="U98" s="21"/>
      <c r="V98" s="21"/>
      <c r="W98" s="21"/>
    </row>
    <row r="99" spans="1:23" s="1" customFormat="1" ht="15" customHeight="1" x14ac:dyDescent="0.3">
      <c r="A99" s="234">
        <v>46</v>
      </c>
      <c r="B99" s="234" t="s">
        <v>209</v>
      </c>
      <c r="C99" s="248" t="s">
        <v>258</v>
      </c>
      <c r="D99" s="160" t="s">
        <v>1</v>
      </c>
      <c r="E99" s="125" t="s">
        <v>1</v>
      </c>
      <c r="F99" s="125" t="s">
        <v>1</v>
      </c>
      <c r="G99" s="161" t="s">
        <v>214</v>
      </c>
      <c r="H99" s="125" t="s">
        <v>1</v>
      </c>
      <c r="I99" s="125" t="s">
        <v>1</v>
      </c>
      <c r="J99" s="125" t="s">
        <v>1</v>
      </c>
      <c r="K99" s="125" t="s">
        <v>1</v>
      </c>
      <c r="L99" s="125" t="s">
        <v>1</v>
      </c>
      <c r="M99" s="125" t="s">
        <v>1</v>
      </c>
      <c r="N99" s="125" t="s">
        <v>1</v>
      </c>
      <c r="O99" s="125" t="s">
        <v>1</v>
      </c>
      <c r="P99" s="143"/>
      <c r="Q99" s="180"/>
      <c r="R99" s="9" t="s">
        <v>327</v>
      </c>
      <c r="S99" s="9"/>
      <c r="T99" s="9"/>
      <c r="U99" s="9"/>
      <c r="V99" s="9"/>
      <c r="W99" s="9"/>
    </row>
    <row r="100" spans="1:23" s="1" customFormat="1" ht="15" customHeight="1" x14ac:dyDescent="0.3">
      <c r="A100" s="234"/>
      <c r="B100" s="234"/>
      <c r="C100" s="248"/>
      <c r="D100" s="162">
        <v>15</v>
      </c>
      <c r="E100" s="163">
        <v>15</v>
      </c>
      <c r="F100" s="163">
        <v>15</v>
      </c>
      <c r="G100" s="164" t="s">
        <v>333</v>
      </c>
      <c r="H100" s="163">
        <v>15</v>
      </c>
      <c r="I100" s="163">
        <v>15</v>
      </c>
      <c r="J100" s="163">
        <v>15</v>
      </c>
      <c r="K100" s="163">
        <v>15</v>
      </c>
      <c r="L100" s="163">
        <v>15</v>
      </c>
      <c r="M100" s="163">
        <v>15</v>
      </c>
      <c r="N100" s="163">
        <v>15</v>
      </c>
      <c r="O100" s="163">
        <v>15</v>
      </c>
      <c r="P100" s="143">
        <f>SUM(D100:O100)</f>
        <v>165</v>
      </c>
      <c r="Q100" s="180"/>
      <c r="R100" s="9" t="s">
        <v>327</v>
      </c>
      <c r="S100" s="21"/>
      <c r="T100" s="21"/>
      <c r="U100" s="21"/>
      <c r="V100" s="21"/>
      <c r="W100" s="21"/>
    </row>
    <row r="101" spans="1:23" s="1" customFormat="1" ht="15" customHeight="1" x14ac:dyDescent="0.3">
      <c r="A101" s="234">
        <v>47</v>
      </c>
      <c r="B101" s="234" t="s">
        <v>209</v>
      </c>
      <c r="C101" s="248" t="s">
        <v>259</v>
      </c>
      <c r="D101" s="160" t="s">
        <v>1</v>
      </c>
      <c r="E101" s="125" t="s">
        <v>1</v>
      </c>
      <c r="F101" s="125" t="s">
        <v>1</v>
      </c>
      <c r="G101" s="161" t="s">
        <v>214</v>
      </c>
      <c r="H101" s="125" t="s">
        <v>1</v>
      </c>
      <c r="I101" s="125" t="s">
        <v>1</v>
      </c>
      <c r="J101" s="125" t="s">
        <v>1</v>
      </c>
      <c r="K101" s="125" t="s">
        <v>1</v>
      </c>
      <c r="L101" s="125" t="s">
        <v>1</v>
      </c>
      <c r="M101" s="125" t="s">
        <v>1</v>
      </c>
      <c r="N101" s="125" t="s">
        <v>1</v>
      </c>
      <c r="O101" s="125" t="s">
        <v>1</v>
      </c>
      <c r="P101" s="143"/>
      <c r="Q101" s="180"/>
      <c r="R101" s="9" t="s">
        <v>327</v>
      </c>
      <c r="S101" s="9"/>
      <c r="T101" s="9"/>
      <c r="U101" s="9"/>
      <c r="V101" s="9"/>
      <c r="W101" s="9"/>
    </row>
    <row r="102" spans="1:23" s="1" customFormat="1" ht="15" customHeight="1" x14ac:dyDescent="0.3">
      <c r="A102" s="234"/>
      <c r="B102" s="234"/>
      <c r="C102" s="248"/>
      <c r="D102" s="162">
        <v>15</v>
      </c>
      <c r="E102" s="163">
        <v>15</v>
      </c>
      <c r="F102" s="163">
        <v>15</v>
      </c>
      <c r="G102" s="164" t="s">
        <v>333</v>
      </c>
      <c r="H102" s="163">
        <v>15</v>
      </c>
      <c r="I102" s="163">
        <v>15</v>
      </c>
      <c r="J102" s="163">
        <v>15</v>
      </c>
      <c r="K102" s="163">
        <v>15</v>
      </c>
      <c r="L102" s="163">
        <v>15</v>
      </c>
      <c r="M102" s="163">
        <v>15</v>
      </c>
      <c r="N102" s="163">
        <v>15</v>
      </c>
      <c r="O102" s="163">
        <v>15</v>
      </c>
      <c r="P102" s="143">
        <f>SUM(D102:O102)</f>
        <v>165</v>
      </c>
      <c r="Q102" s="180"/>
      <c r="R102" s="9" t="s">
        <v>327</v>
      </c>
      <c r="S102" s="21"/>
      <c r="T102" s="21"/>
      <c r="U102" s="21"/>
      <c r="V102" s="21"/>
      <c r="W102" s="21"/>
    </row>
    <row r="103" spans="1:23" s="1" customFormat="1" ht="15" customHeight="1" x14ac:dyDescent="0.3">
      <c r="A103" s="234">
        <v>48</v>
      </c>
      <c r="B103" s="234" t="s">
        <v>209</v>
      </c>
      <c r="C103" s="248" t="s">
        <v>260</v>
      </c>
      <c r="D103" s="160" t="s">
        <v>1</v>
      </c>
      <c r="E103" s="125" t="s">
        <v>1</v>
      </c>
      <c r="F103" s="125" t="s">
        <v>1</v>
      </c>
      <c r="G103" s="161" t="s">
        <v>214</v>
      </c>
      <c r="H103" s="125" t="s">
        <v>1</v>
      </c>
      <c r="I103" s="125" t="s">
        <v>1</v>
      </c>
      <c r="J103" s="125" t="s">
        <v>1</v>
      </c>
      <c r="K103" s="125" t="s">
        <v>1</v>
      </c>
      <c r="L103" s="125" t="s">
        <v>1</v>
      </c>
      <c r="M103" s="125" t="s">
        <v>1</v>
      </c>
      <c r="N103" s="125" t="s">
        <v>1</v>
      </c>
      <c r="O103" s="125" t="s">
        <v>1</v>
      </c>
      <c r="P103" s="143"/>
      <c r="Q103" s="180"/>
      <c r="R103" s="9" t="s">
        <v>327</v>
      </c>
    </row>
    <row r="104" spans="1:23" s="1" customFormat="1" ht="15" customHeight="1" x14ac:dyDescent="0.3">
      <c r="A104" s="234"/>
      <c r="B104" s="234"/>
      <c r="C104" s="248"/>
      <c r="D104" s="162">
        <v>15</v>
      </c>
      <c r="E104" s="163">
        <v>15</v>
      </c>
      <c r="F104" s="163">
        <v>15</v>
      </c>
      <c r="G104" s="164" t="s">
        <v>333</v>
      </c>
      <c r="H104" s="163">
        <v>15</v>
      </c>
      <c r="I104" s="163">
        <v>15</v>
      </c>
      <c r="J104" s="163">
        <v>15</v>
      </c>
      <c r="K104" s="163">
        <v>15</v>
      </c>
      <c r="L104" s="163">
        <v>15</v>
      </c>
      <c r="M104" s="163">
        <v>15</v>
      </c>
      <c r="N104" s="163">
        <v>15</v>
      </c>
      <c r="O104" s="163">
        <v>15</v>
      </c>
      <c r="P104" s="143">
        <f>SUM(D104:O104)</f>
        <v>165</v>
      </c>
      <c r="Q104" s="180"/>
      <c r="R104" s="9" t="s">
        <v>327</v>
      </c>
    </row>
    <row r="105" spans="1:23" s="1" customFormat="1" ht="15" customHeight="1" x14ac:dyDescent="0.3">
      <c r="A105" s="234">
        <v>49</v>
      </c>
      <c r="B105" s="234" t="s">
        <v>209</v>
      </c>
      <c r="C105" s="248" t="s">
        <v>261</v>
      </c>
      <c r="D105" s="160" t="s">
        <v>1</v>
      </c>
      <c r="E105" s="125" t="s">
        <v>1</v>
      </c>
      <c r="F105" s="125" t="s">
        <v>1</v>
      </c>
      <c r="G105" s="161" t="s">
        <v>214</v>
      </c>
      <c r="H105" s="125" t="s">
        <v>1</v>
      </c>
      <c r="I105" s="125" t="s">
        <v>1</v>
      </c>
      <c r="J105" s="125" t="s">
        <v>1</v>
      </c>
      <c r="K105" s="125" t="s">
        <v>1</v>
      </c>
      <c r="L105" s="125" t="s">
        <v>1</v>
      </c>
      <c r="M105" s="125" t="s">
        <v>1</v>
      </c>
      <c r="N105" s="125" t="s">
        <v>1</v>
      </c>
      <c r="O105" s="125" t="s">
        <v>1</v>
      </c>
      <c r="P105" s="143"/>
      <c r="Q105" s="180"/>
      <c r="R105" s="9" t="s">
        <v>327</v>
      </c>
    </row>
    <row r="106" spans="1:23" s="11" customFormat="1" ht="15" customHeight="1" x14ac:dyDescent="0.3">
      <c r="A106" s="234"/>
      <c r="B106" s="234"/>
      <c r="C106" s="248"/>
      <c r="D106" s="162">
        <v>15</v>
      </c>
      <c r="E106" s="163">
        <v>15</v>
      </c>
      <c r="F106" s="163">
        <v>15</v>
      </c>
      <c r="G106" s="164" t="s">
        <v>333</v>
      </c>
      <c r="H106" s="163">
        <v>15</v>
      </c>
      <c r="I106" s="163">
        <v>15</v>
      </c>
      <c r="J106" s="163">
        <v>15</v>
      </c>
      <c r="K106" s="163">
        <v>15</v>
      </c>
      <c r="L106" s="163">
        <v>15</v>
      </c>
      <c r="M106" s="163">
        <v>15</v>
      </c>
      <c r="N106" s="163">
        <v>15</v>
      </c>
      <c r="O106" s="163">
        <v>15</v>
      </c>
      <c r="P106" s="143">
        <f>SUM(D106:O106)</f>
        <v>165</v>
      </c>
      <c r="Q106" s="180"/>
      <c r="R106" s="9" t="s">
        <v>327</v>
      </c>
    </row>
    <row r="107" spans="1:23" s="1" customFormat="1" ht="15" customHeight="1" x14ac:dyDescent="0.3">
      <c r="A107" s="234">
        <v>50</v>
      </c>
      <c r="B107" s="234" t="s">
        <v>209</v>
      </c>
      <c r="C107" s="248" t="s">
        <v>262</v>
      </c>
      <c r="D107" s="160" t="s">
        <v>1</v>
      </c>
      <c r="E107" s="125" t="s">
        <v>1</v>
      </c>
      <c r="F107" s="125" t="s">
        <v>1</v>
      </c>
      <c r="G107" s="161" t="s">
        <v>214</v>
      </c>
      <c r="H107" s="125" t="s">
        <v>1</v>
      </c>
      <c r="I107" s="125" t="s">
        <v>1</v>
      </c>
      <c r="J107" s="125" t="s">
        <v>1</v>
      </c>
      <c r="K107" s="125" t="s">
        <v>1</v>
      </c>
      <c r="L107" s="125" t="s">
        <v>1</v>
      </c>
      <c r="M107" s="125" t="s">
        <v>1</v>
      </c>
      <c r="N107" s="125" t="s">
        <v>1</v>
      </c>
      <c r="O107" s="125" t="s">
        <v>1</v>
      </c>
      <c r="P107" s="143"/>
      <c r="Q107" s="180"/>
      <c r="R107" s="9" t="s">
        <v>327</v>
      </c>
    </row>
    <row r="108" spans="1:23" s="1" customFormat="1" ht="15" customHeight="1" x14ac:dyDescent="0.3">
      <c r="A108" s="234"/>
      <c r="B108" s="234"/>
      <c r="C108" s="248"/>
      <c r="D108" s="162">
        <v>15</v>
      </c>
      <c r="E108" s="163">
        <v>15</v>
      </c>
      <c r="F108" s="163">
        <v>15</v>
      </c>
      <c r="G108" s="164" t="s">
        <v>333</v>
      </c>
      <c r="H108" s="163">
        <v>15</v>
      </c>
      <c r="I108" s="163">
        <v>15</v>
      </c>
      <c r="J108" s="163">
        <v>15</v>
      </c>
      <c r="K108" s="163">
        <v>15</v>
      </c>
      <c r="L108" s="163">
        <v>15</v>
      </c>
      <c r="M108" s="163">
        <v>15</v>
      </c>
      <c r="N108" s="163">
        <v>15</v>
      </c>
      <c r="O108" s="163">
        <v>15</v>
      </c>
      <c r="P108" s="143">
        <f>SUM(D108:O108)</f>
        <v>165</v>
      </c>
      <c r="Q108" s="180"/>
      <c r="R108" s="9" t="s">
        <v>327</v>
      </c>
    </row>
    <row r="109" spans="1:23" s="2" customFormat="1" ht="15" customHeight="1" x14ac:dyDescent="0.3">
      <c r="A109" s="234">
        <v>51</v>
      </c>
      <c r="B109" s="234" t="s">
        <v>209</v>
      </c>
      <c r="C109" s="248" t="s">
        <v>263</v>
      </c>
      <c r="D109" s="160" t="s">
        <v>1</v>
      </c>
      <c r="E109" s="125" t="s">
        <v>1</v>
      </c>
      <c r="F109" s="125" t="s">
        <v>1</v>
      </c>
      <c r="G109" s="161" t="s">
        <v>214</v>
      </c>
      <c r="H109" s="125" t="s">
        <v>1</v>
      </c>
      <c r="I109" s="125" t="s">
        <v>1</v>
      </c>
      <c r="J109" s="125" t="s">
        <v>1</v>
      </c>
      <c r="K109" s="125" t="s">
        <v>1</v>
      </c>
      <c r="L109" s="125" t="s">
        <v>1</v>
      </c>
      <c r="M109" s="125" t="s">
        <v>1</v>
      </c>
      <c r="N109" s="125" t="s">
        <v>1</v>
      </c>
      <c r="O109" s="125" t="s">
        <v>1</v>
      </c>
      <c r="P109" s="143"/>
      <c r="Q109" s="180"/>
      <c r="R109" s="9" t="s">
        <v>327</v>
      </c>
    </row>
    <row r="110" spans="1:23" s="2" customFormat="1" ht="15" customHeight="1" x14ac:dyDescent="0.3">
      <c r="A110" s="234"/>
      <c r="B110" s="234"/>
      <c r="C110" s="248"/>
      <c r="D110" s="162">
        <v>15</v>
      </c>
      <c r="E110" s="163">
        <v>15</v>
      </c>
      <c r="F110" s="163">
        <v>15</v>
      </c>
      <c r="G110" s="164" t="s">
        <v>333</v>
      </c>
      <c r="H110" s="163">
        <v>15</v>
      </c>
      <c r="I110" s="163">
        <v>15</v>
      </c>
      <c r="J110" s="163">
        <v>15</v>
      </c>
      <c r="K110" s="163">
        <v>15</v>
      </c>
      <c r="L110" s="163">
        <v>15</v>
      </c>
      <c r="M110" s="163">
        <v>15</v>
      </c>
      <c r="N110" s="163">
        <v>15</v>
      </c>
      <c r="O110" s="163">
        <v>15</v>
      </c>
      <c r="P110" s="143">
        <f>SUM(D110:O110)</f>
        <v>165</v>
      </c>
      <c r="Q110" s="180"/>
      <c r="R110" s="9" t="s">
        <v>327</v>
      </c>
    </row>
    <row r="111" spans="1:23" s="2" customFormat="1" ht="15" customHeight="1" x14ac:dyDescent="0.3">
      <c r="A111" s="234">
        <v>52</v>
      </c>
      <c r="B111" s="234" t="s">
        <v>209</v>
      </c>
      <c r="C111" s="248" t="s">
        <v>264</v>
      </c>
      <c r="D111" s="160" t="s">
        <v>1</v>
      </c>
      <c r="E111" s="125" t="s">
        <v>1</v>
      </c>
      <c r="F111" s="125" t="s">
        <v>1</v>
      </c>
      <c r="G111" s="161" t="s">
        <v>214</v>
      </c>
      <c r="H111" s="125" t="s">
        <v>1</v>
      </c>
      <c r="I111" s="125" t="s">
        <v>1</v>
      </c>
      <c r="J111" s="125" t="s">
        <v>1</v>
      </c>
      <c r="K111" s="125" t="s">
        <v>1</v>
      </c>
      <c r="L111" s="125" t="s">
        <v>1</v>
      </c>
      <c r="M111" s="125" t="s">
        <v>1</v>
      </c>
      <c r="N111" s="125" t="s">
        <v>1</v>
      </c>
      <c r="O111" s="125" t="s">
        <v>1</v>
      </c>
      <c r="P111" s="143"/>
      <c r="Q111" s="180"/>
      <c r="R111" s="9" t="s">
        <v>327</v>
      </c>
    </row>
    <row r="112" spans="1:23" s="2" customFormat="1" ht="15" customHeight="1" x14ac:dyDescent="0.3">
      <c r="A112" s="234"/>
      <c r="B112" s="234"/>
      <c r="C112" s="248"/>
      <c r="D112" s="162">
        <v>15</v>
      </c>
      <c r="E112" s="163">
        <v>15</v>
      </c>
      <c r="F112" s="163">
        <v>15</v>
      </c>
      <c r="G112" s="164" t="s">
        <v>333</v>
      </c>
      <c r="H112" s="163">
        <v>15</v>
      </c>
      <c r="I112" s="163">
        <v>15</v>
      </c>
      <c r="J112" s="163">
        <v>15</v>
      </c>
      <c r="K112" s="163">
        <v>15</v>
      </c>
      <c r="L112" s="163">
        <v>15</v>
      </c>
      <c r="M112" s="163">
        <v>15</v>
      </c>
      <c r="N112" s="163">
        <v>15</v>
      </c>
      <c r="O112" s="163">
        <v>15</v>
      </c>
      <c r="P112" s="143">
        <f>SUM(D112:O112)</f>
        <v>165</v>
      </c>
      <c r="Q112" s="180"/>
      <c r="R112" s="9" t="s">
        <v>327</v>
      </c>
    </row>
    <row r="113" spans="1:18" s="2" customFormat="1" ht="15" customHeight="1" x14ac:dyDescent="0.3">
      <c r="A113" s="234">
        <v>53</v>
      </c>
      <c r="B113" s="234" t="s">
        <v>209</v>
      </c>
      <c r="C113" s="248" t="s">
        <v>265</v>
      </c>
      <c r="D113" s="160" t="s">
        <v>1</v>
      </c>
      <c r="E113" s="125" t="s">
        <v>1</v>
      </c>
      <c r="F113" s="125" t="s">
        <v>1</v>
      </c>
      <c r="G113" s="161" t="s">
        <v>214</v>
      </c>
      <c r="H113" s="125" t="s">
        <v>1</v>
      </c>
      <c r="I113" s="125" t="s">
        <v>1</v>
      </c>
      <c r="J113" s="125" t="s">
        <v>1</v>
      </c>
      <c r="K113" s="125" t="s">
        <v>1</v>
      </c>
      <c r="L113" s="125" t="s">
        <v>1</v>
      </c>
      <c r="M113" s="125" t="s">
        <v>1</v>
      </c>
      <c r="N113" s="125" t="s">
        <v>1</v>
      </c>
      <c r="O113" s="125" t="s">
        <v>1</v>
      </c>
      <c r="P113" s="143"/>
      <c r="Q113" s="180"/>
      <c r="R113" s="9" t="s">
        <v>327</v>
      </c>
    </row>
    <row r="114" spans="1:18" s="2" customFormat="1" ht="15" customHeight="1" x14ac:dyDescent="0.3">
      <c r="A114" s="234"/>
      <c r="B114" s="234"/>
      <c r="C114" s="248"/>
      <c r="D114" s="162">
        <v>15</v>
      </c>
      <c r="E114" s="163">
        <v>15</v>
      </c>
      <c r="F114" s="163">
        <v>15</v>
      </c>
      <c r="G114" s="164" t="s">
        <v>333</v>
      </c>
      <c r="H114" s="163">
        <v>15</v>
      </c>
      <c r="I114" s="163">
        <v>15</v>
      </c>
      <c r="J114" s="163">
        <v>15</v>
      </c>
      <c r="K114" s="163">
        <v>15</v>
      </c>
      <c r="L114" s="163">
        <v>15</v>
      </c>
      <c r="M114" s="163">
        <v>15</v>
      </c>
      <c r="N114" s="163">
        <v>15</v>
      </c>
      <c r="O114" s="163">
        <v>15</v>
      </c>
      <c r="P114" s="143">
        <f>SUM(D114:O114)</f>
        <v>165</v>
      </c>
      <c r="Q114" s="180"/>
      <c r="R114" s="9" t="s">
        <v>327</v>
      </c>
    </row>
    <row r="115" spans="1:18" s="2" customFormat="1" ht="15" customHeight="1" x14ac:dyDescent="0.3">
      <c r="A115" s="234">
        <v>54</v>
      </c>
      <c r="B115" s="234" t="s">
        <v>209</v>
      </c>
      <c r="C115" s="248" t="s">
        <v>266</v>
      </c>
      <c r="D115" s="160" t="s">
        <v>1</v>
      </c>
      <c r="E115" s="125" t="s">
        <v>1</v>
      </c>
      <c r="F115" s="125" t="s">
        <v>1</v>
      </c>
      <c r="G115" s="161" t="s">
        <v>214</v>
      </c>
      <c r="H115" s="125" t="s">
        <v>1</v>
      </c>
      <c r="I115" s="125" t="s">
        <v>1</v>
      </c>
      <c r="J115" s="125" t="s">
        <v>1</v>
      </c>
      <c r="K115" s="125" t="s">
        <v>1</v>
      </c>
      <c r="L115" s="125" t="s">
        <v>1</v>
      </c>
      <c r="M115" s="125" t="s">
        <v>1</v>
      </c>
      <c r="N115" s="125" t="s">
        <v>1</v>
      </c>
      <c r="O115" s="125" t="s">
        <v>1</v>
      </c>
      <c r="P115" s="143"/>
      <c r="Q115" s="180"/>
      <c r="R115" s="9" t="s">
        <v>327</v>
      </c>
    </row>
    <row r="116" spans="1:18" s="2" customFormat="1" ht="15" customHeight="1" x14ac:dyDescent="0.3">
      <c r="A116" s="234"/>
      <c r="B116" s="234"/>
      <c r="C116" s="248"/>
      <c r="D116" s="162">
        <v>15</v>
      </c>
      <c r="E116" s="163">
        <v>15</v>
      </c>
      <c r="F116" s="163">
        <v>15</v>
      </c>
      <c r="G116" s="164" t="s">
        <v>333</v>
      </c>
      <c r="H116" s="163">
        <v>15</v>
      </c>
      <c r="I116" s="163">
        <v>15</v>
      </c>
      <c r="J116" s="163">
        <v>15</v>
      </c>
      <c r="K116" s="163">
        <v>15</v>
      </c>
      <c r="L116" s="163">
        <v>15</v>
      </c>
      <c r="M116" s="163">
        <v>15</v>
      </c>
      <c r="N116" s="163">
        <v>15</v>
      </c>
      <c r="O116" s="163">
        <v>15</v>
      </c>
      <c r="P116" s="143">
        <f>SUM(D116:O116)</f>
        <v>165</v>
      </c>
      <c r="Q116" s="180"/>
      <c r="R116" s="9" t="s">
        <v>327</v>
      </c>
    </row>
    <row r="117" spans="1:18" s="2" customFormat="1" ht="15" customHeight="1" x14ac:dyDescent="0.3">
      <c r="A117" s="234">
        <v>55</v>
      </c>
      <c r="B117" s="234" t="s">
        <v>209</v>
      </c>
      <c r="C117" s="248" t="s">
        <v>267</v>
      </c>
      <c r="D117" s="160" t="s">
        <v>1</v>
      </c>
      <c r="E117" s="125" t="s">
        <v>1</v>
      </c>
      <c r="F117" s="125" t="s">
        <v>1</v>
      </c>
      <c r="G117" s="161" t="s">
        <v>214</v>
      </c>
      <c r="H117" s="125" t="s">
        <v>1</v>
      </c>
      <c r="I117" s="125" t="s">
        <v>1</v>
      </c>
      <c r="J117" s="125" t="s">
        <v>1</v>
      </c>
      <c r="K117" s="125" t="s">
        <v>1</v>
      </c>
      <c r="L117" s="125" t="s">
        <v>1</v>
      </c>
      <c r="M117" s="125" t="s">
        <v>1</v>
      </c>
      <c r="N117" s="125" t="s">
        <v>1</v>
      </c>
      <c r="O117" s="125" t="s">
        <v>1</v>
      </c>
      <c r="P117" s="143"/>
      <c r="Q117" s="180"/>
      <c r="R117" s="9" t="s">
        <v>327</v>
      </c>
    </row>
    <row r="118" spans="1:18" s="2" customFormat="1" ht="15" customHeight="1" x14ac:dyDescent="0.3">
      <c r="A118" s="234"/>
      <c r="B118" s="234"/>
      <c r="C118" s="248"/>
      <c r="D118" s="162">
        <v>15</v>
      </c>
      <c r="E118" s="163">
        <v>15</v>
      </c>
      <c r="F118" s="163">
        <v>15</v>
      </c>
      <c r="G118" s="164" t="s">
        <v>333</v>
      </c>
      <c r="H118" s="163">
        <v>15</v>
      </c>
      <c r="I118" s="163">
        <v>15</v>
      </c>
      <c r="J118" s="163">
        <v>15</v>
      </c>
      <c r="K118" s="163">
        <v>15</v>
      </c>
      <c r="L118" s="163">
        <v>15</v>
      </c>
      <c r="M118" s="163">
        <v>15</v>
      </c>
      <c r="N118" s="163">
        <v>15</v>
      </c>
      <c r="O118" s="163">
        <v>15</v>
      </c>
      <c r="P118" s="143">
        <f>SUM(D118:O118)</f>
        <v>165</v>
      </c>
      <c r="Q118" s="180"/>
      <c r="R118" s="9" t="s">
        <v>327</v>
      </c>
    </row>
    <row r="119" spans="1:18" s="2" customFormat="1" ht="15" customHeight="1" x14ac:dyDescent="0.3">
      <c r="A119" s="234">
        <v>56</v>
      </c>
      <c r="B119" s="234" t="s">
        <v>209</v>
      </c>
      <c r="C119" s="248" t="s">
        <v>268</v>
      </c>
      <c r="D119" s="160" t="s">
        <v>1</v>
      </c>
      <c r="E119" s="125" t="s">
        <v>1</v>
      </c>
      <c r="F119" s="125" t="s">
        <v>1</v>
      </c>
      <c r="G119" s="161" t="s">
        <v>214</v>
      </c>
      <c r="H119" s="125" t="s">
        <v>1</v>
      </c>
      <c r="I119" s="125" t="s">
        <v>1</v>
      </c>
      <c r="J119" s="125" t="s">
        <v>1</v>
      </c>
      <c r="K119" s="125" t="s">
        <v>1</v>
      </c>
      <c r="L119" s="125" t="s">
        <v>1</v>
      </c>
      <c r="M119" s="125" t="s">
        <v>1</v>
      </c>
      <c r="N119" s="125" t="s">
        <v>1</v>
      </c>
      <c r="O119" s="125" t="s">
        <v>1</v>
      </c>
      <c r="P119" s="143"/>
      <c r="Q119" s="180"/>
      <c r="R119" s="9" t="s">
        <v>327</v>
      </c>
    </row>
    <row r="120" spans="1:18" s="2" customFormat="1" ht="15" customHeight="1" x14ac:dyDescent="0.3">
      <c r="A120" s="234"/>
      <c r="B120" s="234"/>
      <c r="C120" s="248"/>
      <c r="D120" s="162">
        <v>15</v>
      </c>
      <c r="E120" s="163">
        <v>15</v>
      </c>
      <c r="F120" s="163">
        <v>15</v>
      </c>
      <c r="G120" s="164" t="s">
        <v>333</v>
      </c>
      <c r="H120" s="163">
        <v>15</v>
      </c>
      <c r="I120" s="163">
        <v>15</v>
      </c>
      <c r="J120" s="163">
        <v>15</v>
      </c>
      <c r="K120" s="163">
        <v>15</v>
      </c>
      <c r="L120" s="163">
        <v>15</v>
      </c>
      <c r="M120" s="163">
        <v>15</v>
      </c>
      <c r="N120" s="163">
        <v>15</v>
      </c>
      <c r="O120" s="163">
        <v>15</v>
      </c>
      <c r="P120" s="143">
        <f>SUM(D120:O120)</f>
        <v>165</v>
      </c>
      <c r="Q120" s="180"/>
      <c r="R120" s="9" t="s">
        <v>327</v>
      </c>
    </row>
    <row r="121" spans="1:18" s="2" customFormat="1" ht="15" customHeight="1" x14ac:dyDescent="0.3">
      <c r="A121" s="234">
        <v>57</v>
      </c>
      <c r="B121" s="234" t="s">
        <v>209</v>
      </c>
      <c r="C121" s="248" t="s">
        <v>269</v>
      </c>
      <c r="D121" s="160" t="s">
        <v>1</v>
      </c>
      <c r="E121" s="125" t="s">
        <v>1</v>
      </c>
      <c r="F121" s="125" t="s">
        <v>1</v>
      </c>
      <c r="G121" s="161" t="s">
        <v>214</v>
      </c>
      <c r="H121" s="125" t="s">
        <v>1</v>
      </c>
      <c r="I121" s="125" t="s">
        <v>1</v>
      </c>
      <c r="J121" s="125" t="s">
        <v>1</v>
      </c>
      <c r="K121" s="125" t="s">
        <v>1</v>
      </c>
      <c r="L121" s="125" t="s">
        <v>1</v>
      </c>
      <c r="M121" s="125" t="s">
        <v>1</v>
      </c>
      <c r="N121" s="125" t="s">
        <v>1</v>
      </c>
      <c r="O121" s="125" t="s">
        <v>1</v>
      </c>
      <c r="P121" s="143"/>
      <c r="Q121" s="180"/>
      <c r="R121" s="9" t="s">
        <v>327</v>
      </c>
    </row>
    <row r="122" spans="1:18" s="2" customFormat="1" ht="15" customHeight="1" x14ac:dyDescent="0.3">
      <c r="A122" s="234"/>
      <c r="B122" s="234"/>
      <c r="C122" s="248"/>
      <c r="D122" s="162">
        <v>15</v>
      </c>
      <c r="E122" s="163">
        <v>15</v>
      </c>
      <c r="F122" s="163">
        <v>15</v>
      </c>
      <c r="G122" s="164" t="s">
        <v>333</v>
      </c>
      <c r="H122" s="163">
        <v>15</v>
      </c>
      <c r="I122" s="163">
        <v>15</v>
      </c>
      <c r="J122" s="163">
        <v>15</v>
      </c>
      <c r="K122" s="163">
        <v>15</v>
      </c>
      <c r="L122" s="163">
        <v>15</v>
      </c>
      <c r="M122" s="163">
        <v>15</v>
      </c>
      <c r="N122" s="163">
        <v>15</v>
      </c>
      <c r="O122" s="163">
        <v>15</v>
      </c>
      <c r="P122" s="143">
        <f>SUM(D122:O122)</f>
        <v>165</v>
      </c>
      <c r="Q122" s="180"/>
      <c r="R122" s="9" t="s">
        <v>327</v>
      </c>
    </row>
    <row r="123" spans="1:18" s="2" customFormat="1" ht="15" customHeight="1" x14ac:dyDescent="0.3">
      <c r="A123" s="234">
        <v>58</v>
      </c>
      <c r="B123" s="234" t="s">
        <v>209</v>
      </c>
      <c r="C123" s="248" t="s">
        <v>270</v>
      </c>
      <c r="D123" s="160" t="s">
        <v>1</v>
      </c>
      <c r="E123" s="125" t="s">
        <v>1</v>
      </c>
      <c r="F123" s="125" t="s">
        <v>1</v>
      </c>
      <c r="G123" s="161" t="s">
        <v>214</v>
      </c>
      <c r="H123" s="125" t="s">
        <v>1</v>
      </c>
      <c r="I123" s="125" t="s">
        <v>1</v>
      </c>
      <c r="J123" s="125" t="s">
        <v>1</v>
      </c>
      <c r="K123" s="125" t="s">
        <v>1</v>
      </c>
      <c r="L123" s="125" t="s">
        <v>1</v>
      </c>
      <c r="M123" s="125" t="s">
        <v>1</v>
      </c>
      <c r="N123" s="125" t="s">
        <v>1</v>
      </c>
      <c r="O123" s="125" t="s">
        <v>1</v>
      </c>
      <c r="P123" s="143"/>
      <c r="Q123" s="180"/>
      <c r="R123" s="9" t="s">
        <v>327</v>
      </c>
    </row>
    <row r="124" spans="1:18" s="2" customFormat="1" ht="15" customHeight="1" x14ac:dyDescent="0.3">
      <c r="A124" s="234"/>
      <c r="B124" s="234"/>
      <c r="C124" s="248"/>
      <c r="D124" s="162">
        <v>15</v>
      </c>
      <c r="E124" s="163">
        <v>15</v>
      </c>
      <c r="F124" s="163">
        <v>15</v>
      </c>
      <c r="G124" s="164" t="s">
        <v>333</v>
      </c>
      <c r="H124" s="163">
        <v>15</v>
      </c>
      <c r="I124" s="163">
        <v>15</v>
      </c>
      <c r="J124" s="163">
        <v>15</v>
      </c>
      <c r="K124" s="163">
        <v>15</v>
      </c>
      <c r="L124" s="163">
        <v>15</v>
      </c>
      <c r="M124" s="163">
        <v>15</v>
      </c>
      <c r="N124" s="163">
        <v>15</v>
      </c>
      <c r="O124" s="163">
        <v>15</v>
      </c>
      <c r="P124" s="143">
        <f>SUM(D124:O124)</f>
        <v>165</v>
      </c>
      <c r="Q124" s="180"/>
      <c r="R124" s="9" t="s">
        <v>327</v>
      </c>
    </row>
    <row r="125" spans="1:18" s="2" customFormat="1" ht="15" customHeight="1" x14ac:dyDescent="0.3">
      <c r="A125" s="234">
        <v>59</v>
      </c>
      <c r="B125" s="234" t="s">
        <v>209</v>
      </c>
      <c r="C125" s="248" t="s">
        <v>271</v>
      </c>
      <c r="D125" s="160" t="s">
        <v>1</v>
      </c>
      <c r="E125" s="125" t="s">
        <v>1</v>
      </c>
      <c r="F125" s="125" t="s">
        <v>1</v>
      </c>
      <c r="G125" s="161" t="s">
        <v>214</v>
      </c>
      <c r="H125" s="125" t="s">
        <v>1</v>
      </c>
      <c r="I125" s="125" t="s">
        <v>1</v>
      </c>
      <c r="J125" s="125" t="s">
        <v>1</v>
      </c>
      <c r="K125" s="125" t="s">
        <v>1</v>
      </c>
      <c r="L125" s="125" t="s">
        <v>1</v>
      </c>
      <c r="M125" s="125" t="s">
        <v>1</v>
      </c>
      <c r="N125" s="125" t="s">
        <v>1</v>
      </c>
      <c r="O125" s="125" t="s">
        <v>1</v>
      </c>
      <c r="P125" s="143"/>
      <c r="Q125" s="180"/>
      <c r="R125" s="9" t="s">
        <v>327</v>
      </c>
    </row>
    <row r="126" spans="1:18" s="2" customFormat="1" ht="15" customHeight="1" x14ac:dyDescent="0.3">
      <c r="A126" s="234"/>
      <c r="B126" s="234"/>
      <c r="C126" s="248"/>
      <c r="D126" s="162">
        <v>15</v>
      </c>
      <c r="E126" s="163">
        <v>15</v>
      </c>
      <c r="F126" s="163">
        <v>15</v>
      </c>
      <c r="G126" s="164" t="s">
        <v>333</v>
      </c>
      <c r="H126" s="163">
        <v>15</v>
      </c>
      <c r="I126" s="163">
        <v>15</v>
      </c>
      <c r="J126" s="163">
        <v>15</v>
      </c>
      <c r="K126" s="163">
        <v>15</v>
      </c>
      <c r="L126" s="163">
        <v>15</v>
      </c>
      <c r="M126" s="163">
        <v>15</v>
      </c>
      <c r="N126" s="163">
        <v>15</v>
      </c>
      <c r="O126" s="163">
        <v>15</v>
      </c>
      <c r="P126" s="143">
        <f>SUM(D126:O126)</f>
        <v>165</v>
      </c>
      <c r="Q126" s="180"/>
      <c r="R126" s="9" t="s">
        <v>327</v>
      </c>
    </row>
    <row r="127" spans="1:18" s="2" customFormat="1" ht="15" customHeight="1" x14ac:dyDescent="0.3">
      <c r="A127" s="234">
        <v>60</v>
      </c>
      <c r="B127" s="234" t="s">
        <v>209</v>
      </c>
      <c r="C127" s="248" t="s">
        <v>272</v>
      </c>
      <c r="D127" s="160" t="s">
        <v>1</v>
      </c>
      <c r="E127" s="125" t="s">
        <v>1</v>
      </c>
      <c r="F127" s="125" t="s">
        <v>1</v>
      </c>
      <c r="G127" s="161" t="s">
        <v>214</v>
      </c>
      <c r="H127" s="125" t="s">
        <v>1</v>
      </c>
      <c r="I127" s="125" t="s">
        <v>1</v>
      </c>
      <c r="J127" s="125" t="s">
        <v>1</v>
      </c>
      <c r="K127" s="125" t="s">
        <v>1</v>
      </c>
      <c r="L127" s="125" t="s">
        <v>1</v>
      </c>
      <c r="M127" s="125" t="s">
        <v>1</v>
      </c>
      <c r="N127" s="125" t="s">
        <v>1</v>
      </c>
      <c r="O127" s="125" t="s">
        <v>1</v>
      </c>
      <c r="P127" s="143"/>
      <c r="Q127" s="180"/>
      <c r="R127" s="9" t="s">
        <v>327</v>
      </c>
    </row>
    <row r="128" spans="1:18" s="2" customFormat="1" ht="15" customHeight="1" x14ac:dyDescent="0.3">
      <c r="A128" s="234"/>
      <c r="B128" s="234"/>
      <c r="C128" s="248"/>
      <c r="D128" s="162">
        <v>15</v>
      </c>
      <c r="E128" s="163">
        <v>15</v>
      </c>
      <c r="F128" s="163">
        <v>15</v>
      </c>
      <c r="G128" s="164" t="s">
        <v>333</v>
      </c>
      <c r="H128" s="163">
        <v>15</v>
      </c>
      <c r="I128" s="163">
        <v>15</v>
      </c>
      <c r="J128" s="163">
        <v>15</v>
      </c>
      <c r="K128" s="163">
        <v>15</v>
      </c>
      <c r="L128" s="163">
        <v>15</v>
      </c>
      <c r="M128" s="163">
        <v>15</v>
      </c>
      <c r="N128" s="163">
        <v>15</v>
      </c>
      <c r="O128" s="163">
        <v>15</v>
      </c>
      <c r="P128" s="143">
        <f>SUM(D128:O128)</f>
        <v>165</v>
      </c>
      <c r="Q128" s="180"/>
      <c r="R128" s="9" t="s">
        <v>327</v>
      </c>
    </row>
    <row r="129" spans="1:18" s="2" customFormat="1" ht="15" customHeight="1" x14ac:dyDescent="0.3">
      <c r="A129" s="234">
        <v>61</v>
      </c>
      <c r="B129" s="234" t="s">
        <v>209</v>
      </c>
      <c r="C129" s="248" t="s">
        <v>273</v>
      </c>
      <c r="D129" s="160" t="s">
        <v>1</v>
      </c>
      <c r="E129" s="125" t="s">
        <v>1</v>
      </c>
      <c r="F129" s="125" t="s">
        <v>1</v>
      </c>
      <c r="G129" s="161" t="s">
        <v>214</v>
      </c>
      <c r="H129" s="125" t="s">
        <v>1</v>
      </c>
      <c r="I129" s="125" t="s">
        <v>1</v>
      </c>
      <c r="J129" s="125" t="s">
        <v>1</v>
      </c>
      <c r="K129" s="125" t="s">
        <v>1</v>
      </c>
      <c r="L129" s="125" t="s">
        <v>1</v>
      </c>
      <c r="M129" s="125" t="s">
        <v>1</v>
      </c>
      <c r="N129" s="125" t="s">
        <v>1</v>
      </c>
      <c r="O129" s="125" t="s">
        <v>1</v>
      </c>
      <c r="P129" s="143"/>
      <c r="Q129" s="180"/>
      <c r="R129" s="9" t="s">
        <v>327</v>
      </c>
    </row>
    <row r="130" spans="1:18" s="2" customFormat="1" ht="15" customHeight="1" x14ac:dyDescent="0.3">
      <c r="A130" s="234"/>
      <c r="B130" s="234"/>
      <c r="C130" s="248"/>
      <c r="D130" s="162">
        <v>15</v>
      </c>
      <c r="E130" s="163">
        <v>15</v>
      </c>
      <c r="F130" s="163">
        <v>15</v>
      </c>
      <c r="G130" s="164" t="s">
        <v>333</v>
      </c>
      <c r="H130" s="163">
        <v>15</v>
      </c>
      <c r="I130" s="163">
        <v>15</v>
      </c>
      <c r="J130" s="163">
        <v>15</v>
      </c>
      <c r="K130" s="163">
        <v>15</v>
      </c>
      <c r="L130" s="163">
        <v>15</v>
      </c>
      <c r="M130" s="163">
        <v>15</v>
      </c>
      <c r="N130" s="163">
        <v>15</v>
      </c>
      <c r="O130" s="163">
        <v>15</v>
      </c>
      <c r="P130" s="143">
        <f>SUM(D130:O130)</f>
        <v>165</v>
      </c>
      <c r="Q130" s="180"/>
      <c r="R130" s="9" t="s">
        <v>327</v>
      </c>
    </row>
    <row r="131" spans="1:18" s="2" customFormat="1" ht="15" customHeight="1" x14ac:dyDescent="0.3">
      <c r="A131" s="234">
        <v>62</v>
      </c>
      <c r="B131" s="234" t="s">
        <v>209</v>
      </c>
      <c r="C131" s="248" t="s">
        <v>274</v>
      </c>
      <c r="D131" s="160" t="s">
        <v>1</v>
      </c>
      <c r="E131" s="125" t="s">
        <v>1</v>
      </c>
      <c r="F131" s="125" t="s">
        <v>1</v>
      </c>
      <c r="G131" s="161" t="s">
        <v>214</v>
      </c>
      <c r="H131" s="125" t="s">
        <v>1</v>
      </c>
      <c r="I131" s="125" t="s">
        <v>1</v>
      </c>
      <c r="J131" s="125" t="s">
        <v>1</v>
      </c>
      <c r="K131" s="125" t="s">
        <v>1</v>
      </c>
      <c r="L131" s="125" t="s">
        <v>1</v>
      </c>
      <c r="M131" s="125" t="s">
        <v>1</v>
      </c>
      <c r="N131" s="125" t="s">
        <v>1</v>
      </c>
      <c r="O131" s="125" t="s">
        <v>1</v>
      </c>
      <c r="P131" s="143"/>
      <c r="Q131" s="180"/>
      <c r="R131" s="9" t="s">
        <v>327</v>
      </c>
    </row>
    <row r="132" spans="1:18" s="2" customFormat="1" ht="15" customHeight="1" x14ac:dyDescent="0.3">
      <c r="A132" s="234"/>
      <c r="B132" s="234"/>
      <c r="C132" s="248"/>
      <c r="D132" s="162">
        <v>15</v>
      </c>
      <c r="E132" s="163">
        <v>15</v>
      </c>
      <c r="F132" s="163">
        <v>15</v>
      </c>
      <c r="G132" s="164" t="s">
        <v>333</v>
      </c>
      <c r="H132" s="163">
        <v>15</v>
      </c>
      <c r="I132" s="163">
        <v>15</v>
      </c>
      <c r="J132" s="163">
        <v>15</v>
      </c>
      <c r="K132" s="163">
        <v>15</v>
      </c>
      <c r="L132" s="163">
        <v>15</v>
      </c>
      <c r="M132" s="163">
        <v>15</v>
      </c>
      <c r="N132" s="163">
        <v>15</v>
      </c>
      <c r="O132" s="163">
        <v>15</v>
      </c>
      <c r="P132" s="143">
        <f>SUM(D132:O132)</f>
        <v>165</v>
      </c>
      <c r="Q132" s="180"/>
      <c r="R132" s="9" t="s">
        <v>327</v>
      </c>
    </row>
    <row r="133" spans="1:18" s="2" customFormat="1" ht="15" customHeight="1" x14ac:dyDescent="0.3">
      <c r="A133" s="234">
        <v>63</v>
      </c>
      <c r="B133" s="234" t="s">
        <v>209</v>
      </c>
      <c r="C133" s="248" t="s">
        <v>275</v>
      </c>
      <c r="D133" s="160" t="s">
        <v>1</v>
      </c>
      <c r="E133" s="125" t="s">
        <v>1</v>
      </c>
      <c r="F133" s="125" t="s">
        <v>1</v>
      </c>
      <c r="G133" s="161" t="s">
        <v>214</v>
      </c>
      <c r="H133" s="125" t="s">
        <v>1</v>
      </c>
      <c r="I133" s="125" t="s">
        <v>1</v>
      </c>
      <c r="J133" s="125" t="s">
        <v>1</v>
      </c>
      <c r="K133" s="125" t="s">
        <v>1</v>
      </c>
      <c r="L133" s="125" t="s">
        <v>1</v>
      </c>
      <c r="M133" s="125" t="s">
        <v>1</v>
      </c>
      <c r="N133" s="125" t="s">
        <v>1</v>
      </c>
      <c r="O133" s="125" t="s">
        <v>1</v>
      </c>
      <c r="P133" s="143"/>
      <c r="Q133" s="180"/>
      <c r="R133" s="9" t="s">
        <v>327</v>
      </c>
    </row>
    <row r="134" spans="1:18" s="2" customFormat="1" ht="15" customHeight="1" x14ac:dyDescent="0.3">
      <c r="A134" s="234"/>
      <c r="B134" s="234"/>
      <c r="C134" s="248"/>
      <c r="D134" s="162">
        <v>15</v>
      </c>
      <c r="E134" s="163">
        <v>15</v>
      </c>
      <c r="F134" s="163">
        <v>15</v>
      </c>
      <c r="G134" s="164" t="s">
        <v>333</v>
      </c>
      <c r="H134" s="163">
        <v>15</v>
      </c>
      <c r="I134" s="163">
        <v>15</v>
      </c>
      <c r="J134" s="163">
        <v>15</v>
      </c>
      <c r="K134" s="163">
        <v>15</v>
      </c>
      <c r="L134" s="163">
        <v>15</v>
      </c>
      <c r="M134" s="163">
        <v>15</v>
      </c>
      <c r="N134" s="163">
        <v>15</v>
      </c>
      <c r="O134" s="163">
        <v>15</v>
      </c>
      <c r="P134" s="143">
        <f>SUM(D134:O134)</f>
        <v>165</v>
      </c>
      <c r="Q134" s="180"/>
      <c r="R134" s="9" t="s">
        <v>327</v>
      </c>
    </row>
    <row r="135" spans="1:18" s="2" customFormat="1" ht="15" customHeight="1" x14ac:dyDescent="0.3">
      <c r="A135" s="234">
        <v>64</v>
      </c>
      <c r="B135" s="234" t="s">
        <v>209</v>
      </c>
      <c r="C135" s="248" t="s">
        <v>276</v>
      </c>
      <c r="D135" s="160" t="s">
        <v>1</v>
      </c>
      <c r="E135" s="125" t="s">
        <v>1</v>
      </c>
      <c r="F135" s="125" t="s">
        <v>1</v>
      </c>
      <c r="G135" s="161" t="s">
        <v>214</v>
      </c>
      <c r="H135" s="125" t="s">
        <v>1</v>
      </c>
      <c r="I135" s="125" t="s">
        <v>1</v>
      </c>
      <c r="J135" s="125" t="s">
        <v>1</v>
      </c>
      <c r="K135" s="125" t="s">
        <v>1</v>
      </c>
      <c r="L135" s="125" t="s">
        <v>1</v>
      </c>
      <c r="M135" s="125" t="s">
        <v>1</v>
      </c>
      <c r="N135" s="125" t="s">
        <v>1</v>
      </c>
      <c r="O135" s="125" t="s">
        <v>1</v>
      </c>
      <c r="P135" s="143"/>
      <c r="Q135" s="180"/>
      <c r="R135" s="9" t="s">
        <v>327</v>
      </c>
    </row>
    <row r="136" spans="1:18" s="2" customFormat="1" ht="15" customHeight="1" x14ac:dyDescent="0.3">
      <c r="A136" s="234"/>
      <c r="B136" s="234"/>
      <c r="C136" s="248"/>
      <c r="D136" s="162">
        <v>15</v>
      </c>
      <c r="E136" s="163">
        <v>15</v>
      </c>
      <c r="F136" s="163">
        <v>15</v>
      </c>
      <c r="G136" s="164" t="s">
        <v>333</v>
      </c>
      <c r="H136" s="163">
        <v>15</v>
      </c>
      <c r="I136" s="163">
        <v>15</v>
      </c>
      <c r="J136" s="163">
        <v>15</v>
      </c>
      <c r="K136" s="163">
        <v>15</v>
      </c>
      <c r="L136" s="163">
        <v>15</v>
      </c>
      <c r="M136" s="163">
        <v>15</v>
      </c>
      <c r="N136" s="163">
        <v>15</v>
      </c>
      <c r="O136" s="163">
        <v>15</v>
      </c>
      <c r="P136" s="143">
        <f t="shared" ref="P136:P144" si="4">SUM(D136:O136)</f>
        <v>165</v>
      </c>
      <c r="Q136" s="180"/>
      <c r="R136" s="9" t="s">
        <v>327</v>
      </c>
    </row>
    <row r="137" spans="1:18" s="2" customFormat="1" ht="15" customHeight="1" x14ac:dyDescent="0.3">
      <c r="A137" s="234">
        <v>65</v>
      </c>
      <c r="B137" s="249" t="s">
        <v>209</v>
      </c>
      <c r="C137" s="248" t="s">
        <v>277</v>
      </c>
      <c r="D137" s="160" t="s">
        <v>1</v>
      </c>
      <c r="E137" s="125" t="s">
        <v>1</v>
      </c>
      <c r="F137" s="125" t="s">
        <v>1</v>
      </c>
      <c r="G137" s="161" t="s">
        <v>214</v>
      </c>
      <c r="H137" s="125" t="s">
        <v>1</v>
      </c>
      <c r="I137" s="125" t="s">
        <v>1</v>
      </c>
      <c r="J137" s="125" t="s">
        <v>1</v>
      </c>
      <c r="K137" s="125" t="s">
        <v>1</v>
      </c>
      <c r="L137" s="125" t="s">
        <v>1</v>
      </c>
      <c r="M137" s="125" t="s">
        <v>1</v>
      </c>
      <c r="N137" s="125" t="s">
        <v>1</v>
      </c>
      <c r="O137" s="125" t="s">
        <v>1</v>
      </c>
      <c r="P137" s="143">
        <f t="shared" si="4"/>
        <v>0</v>
      </c>
      <c r="Q137" s="180" t="s">
        <v>337</v>
      </c>
      <c r="R137" s="9" t="s">
        <v>327</v>
      </c>
    </row>
    <row r="138" spans="1:18" s="2" customFormat="1" ht="15" customHeight="1" x14ac:dyDescent="0.3">
      <c r="A138" s="234"/>
      <c r="B138" s="249"/>
      <c r="C138" s="248"/>
      <c r="D138" s="162">
        <v>15</v>
      </c>
      <c r="E138" s="163">
        <v>15</v>
      </c>
      <c r="F138" s="163">
        <v>15</v>
      </c>
      <c r="G138" s="164" t="s">
        <v>333</v>
      </c>
      <c r="H138" s="163">
        <v>15</v>
      </c>
      <c r="I138" s="163">
        <v>15</v>
      </c>
      <c r="J138" s="163">
        <v>15</v>
      </c>
      <c r="K138" s="163">
        <v>15</v>
      </c>
      <c r="L138" s="163">
        <v>15</v>
      </c>
      <c r="M138" s="163">
        <v>15</v>
      </c>
      <c r="N138" s="163">
        <v>15</v>
      </c>
      <c r="O138" s="163">
        <v>15</v>
      </c>
      <c r="P138" s="143">
        <f t="shared" si="4"/>
        <v>165</v>
      </c>
      <c r="Q138" s="180" t="s">
        <v>337</v>
      </c>
      <c r="R138" s="9" t="s">
        <v>327</v>
      </c>
    </row>
    <row r="139" spans="1:18" s="2" customFormat="1" ht="15" customHeight="1" x14ac:dyDescent="0.3">
      <c r="A139" s="234">
        <v>66</v>
      </c>
      <c r="B139" s="249" t="s">
        <v>209</v>
      </c>
      <c r="C139" s="248" t="s">
        <v>278</v>
      </c>
      <c r="D139" s="160" t="s">
        <v>1</v>
      </c>
      <c r="E139" s="125" t="s">
        <v>1</v>
      </c>
      <c r="F139" s="125" t="s">
        <v>1</v>
      </c>
      <c r="G139" s="161" t="s">
        <v>214</v>
      </c>
      <c r="H139" s="125" t="s">
        <v>1</v>
      </c>
      <c r="I139" s="125" t="s">
        <v>1</v>
      </c>
      <c r="J139" s="125" t="s">
        <v>1</v>
      </c>
      <c r="K139" s="125" t="s">
        <v>1</v>
      </c>
      <c r="L139" s="125" t="s">
        <v>1</v>
      </c>
      <c r="M139" s="125" t="s">
        <v>1</v>
      </c>
      <c r="N139" s="125" t="s">
        <v>1</v>
      </c>
      <c r="O139" s="125" t="s">
        <v>1</v>
      </c>
      <c r="P139" s="143">
        <f t="shared" si="4"/>
        <v>0</v>
      </c>
      <c r="Q139" s="180" t="s">
        <v>337</v>
      </c>
      <c r="R139" s="9" t="s">
        <v>327</v>
      </c>
    </row>
    <row r="140" spans="1:18" s="2" customFormat="1" ht="15" customHeight="1" x14ac:dyDescent="0.3">
      <c r="A140" s="234"/>
      <c r="B140" s="249"/>
      <c r="C140" s="248"/>
      <c r="D140" s="162">
        <v>15</v>
      </c>
      <c r="E140" s="163">
        <v>15</v>
      </c>
      <c r="F140" s="163">
        <v>15</v>
      </c>
      <c r="G140" s="164" t="s">
        <v>333</v>
      </c>
      <c r="H140" s="163">
        <v>15</v>
      </c>
      <c r="I140" s="163">
        <v>15</v>
      </c>
      <c r="J140" s="163">
        <v>15</v>
      </c>
      <c r="K140" s="163">
        <v>15</v>
      </c>
      <c r="L140" s="163">
        <v>15</v>
      </c>
      <c r="M140" s="163">
        <v>15</v>
      </c>
      <c r="N140" s="163">
        <v>15</v>
      </c>
      <c r="O140" s="163">
        <v>15</v>
      </c>
      <c r="P140" s="143">
        <f t="shared" si="4"/>
        <v>165</v>
      </c>
      <c r="Q140" s="180" t="s">
        <v>337</v>
      </c>
      <c r="R140" s="9" t="s">
        <v>327</v>
      </c>
    </row>
    <row r="141" spans="1:18" s="2" customFormat="1" ht="15" customHeight="1" x14ac:dyDescent="0.3">
      <c r="A141" s="234">
        <v>67</v>
      </c>
      <c r="B141" s="249" t="s">
        <v>209</v>
      </c>
      <c r="C141" s="237" t="s">
        <v>279</v>
      </c>
      <c r="D141" s="160" t="s">
        <v>1</v>
      </c>
      <c r="E141" s="125" t="s">
        <v>1</v>
      </c>
      <c r="F141" s="125" t="s">
        <v>1</v>
      </c>
      <c r="G141" s="161" t="s">
        <v>214</v>
      </c>
      <c r="H141" s="125" t="s">
        <v>1</v>
      </c>
      <c r="I141" s="125" t="s">
        <v>1</v>
      </c>
      <c r="J141" s="125" t="s">
        <v>1</v>
      </c>
      <c r="K141" s="125" t="s">
        <v>1</v>
      </c>
      <c r="L141" s="125" t="s">
        <v>1</v>
      </c>
      <c r="M141" s="125" t="s">
        <v>1</v>
      </c>
      <c r="N141" s="125" t="s">
        <v>1</v>
      </c>
      <c r="O141" s="125" t="s">
        <v>1</v>
      </c>
      <c r="P141" s="143">
        <f t="shared" si="4"/>
        <v>0</v>
      </c>
      <c r="Q141" s="180" t="s">
        <v>337</v>
      </c>
      <c r="R141" s="9" t="s">
        <v>327</v>
      </c>
    </row>
    <row r="142" spans="1:18" s="2" customFormat="1" ht="15" customHeight="1" x14ac:dyDescent="0.3">
      <c r="A142" s="234"/>
      <c r="B142" s="249"/>
      <c r="C142" s="238"/>
      <c r="D142" s="162">
        <v>15</v>
      </c>
      <c r="E142" s="163">
        <v>15</v>
      </c>
      <c r="F142" s="163">
        <v>15</v>
      </c>
      <c r="G142" s="164" t="s">
        <v>333</v>
      </c>
      <c r="H142" s="163">
        <v>15</v>
      </c>
      <c r="I142" s="163">
        <v>15</v>
      </c>
      <c r="J142" s="163">
        <v>15</v>
      </c>
      <c r="K142" s="163">
        <v>15</v>
      </c>
      <c r="L142" s="163">
        <v>15</v>
      </c>
      <c r="M142" s="163">
        <v>15</v>
      </c>
      <c r="N142" s="163">
        <v>15</v>
      </c>
      <c r="O142" s="163">
        <v>15</v>
      </c>
      <c r="P142" s="143">
        <f t="shared" si="4"/>
        <v>165</v>
      </c>
      <c r="Q142" s="180" t="s">
        <v>337</v>
      </c>
      <c r="R142" s="9" t="s">
        <v>327</v>
      </c>
    </row>
    <row r="143" spans="1:18" s="2" customFormat="1" ht="15" customHeight="1" x14ac:dyDescent="0.3">
      <c r="A143" s="234">
        <v>68</v>
      </c>
      <c r="B143" s="249" t="s">
        <v>209</v>
      </c>
      <c r="C143" s="248" t="s">
        <v>280</v>
      </c>
      <c r="D143" s="160" t="s">
        <v>1</v>
      </c>
      <c r="E143" s="125" t="s">
        <v>1</v>
      </c>
      <c r="F143" s="125" t="s">
        <v>1</v>
      </c>
      <c r="G143" s="161" t="s">
        <v>214</v>
      </c>
      <c r="H143" s="125" t="s">
        <v>1</v>
      </c>
      <c r="I143" s="125" t="s">
        <v>1</v>
      </c>
      <c r="J143" s="125" t="s">
        <v>1</v>
      </c>
      <c r="K143" s="125" t="s">
        <v>1</v>
      </c>
      <c r="L143" s="125" t="s">
        <v>1</v>
      </c>
      <c r="M143" s="125" t="s">
        <v>1</v>
      </c>
      <c r="N143" s="125" t="s">
        <v>1</v>
      </c>
      <c r="O143" s="125" t="s">
        <v>1</v>
      </c>
      <c r="P143" s="143">
        <f t="shared" si="4"/>
        <v>0</v>
      </c>
      <c r="Q143" s="180" t="s">
        <v>337</v>
      </c>
      <c r="R143" s="9" t="s">
        <v>327</v>
      </c>
    </row>
    <row r="144" spans="1:18" s="2" customFormat="1" ht="15" customHeight="1" x14ac:dyDescent="0.3">
      <c r="A144" s="234"/>
      <c r="B144" s="249"/>
      <c r="C144" s="248"/>
      <c r="D144" s="162">
        <v>15</v>
      </c>
      <c r="E144" s="163">
        <v>15</v>
      </c>
      <c r="F144" s="163">
        <v>15</v>
      </c>
      <c r="G144" s="164" t="s">
        <v>333</v>
      </c>
      <c r="H144" s="163">
        <v>15</v>
      </c>
      <c r="I144" s="163">
        <v>15</v>
      </c>
      <c r="J144" s="163">
        <v>15</v>
      </c>
      <c r="K144" s="163">
        <v>15</v>
      </c>
      <c r="L144" s="163">
        <v>15</v>
      </c>
      <c r="M144" s="163">
        <v>15</v>
      </c>
      <c r="N144" s="163">
        <v>15</v>
      </c>
      <c r="O144" s="163">
        <v>15</v>
      </c>
      <c r="P144" s="143">
        <f t="shared" si="4"/>
        <v>165</v>
      </c>
      <c r="Q144" s="180" t="s">
        <v>337</v>
      </c>
      <c r="R144" s="9" t="s">
        <v>327</v>
      </c>
    </row>
    <row r="145" spans="1:18" s="2" customFormat="1" ht="15" customHeight="1" x14ac:dyDescent="0.3">
      <c r="A145" s="234">
        <v>69</v>
      </c>
      <c r="B145" s="234" t="s">
        <v>281</v>
      </c>
      <c r="C145" s="246" t="s">
        <v>282</v>
      </c>
      <c r="D145" s="160" t="s">
        <v>1</v>
      </c>
      <c r="E145" s="125" t="s">
        <v>1</v>
      </c>
      <c r="F145" s="173" t="s">
        <v>0</v>
      </c>
      <c r="G145" s="125" t="s">
        <v>1</v>
      </c>
      <c r="H145" s="125" t="s">
        <v>1</v>
      </c>
      <c r="I145" s="161" t="s">
        <v>214</v>
      </c>
      <c r="J145" s="125" t="s">
        <v>1</v>
      </c>
      <c r="K145" s="125" t="s">
        <v>1</v>
      </c>
      <c r="L145" s="173" t="s">
        <v>0</v>
      </c>
      <c r="M145" s="125" t="s">
        <v>1</v>
      </c>
      <c r="N145" s="125" t="s">
        <v>1</v>
      </c>
      <c r="O145" s="173" t="s">
        <v>0</v>
      </c>
      <c r="P145" s="143"/>
      <c r="Q145" s="180"/>
      <c r="R145" s="2" t="s">
        <v>325</v>
      </c>
    </row>
    <row r="146" spans="1:18" s="2" customFormat="1" ht="15" customHeight="1" x14ac:dyDescent="0.3">
      <c r="A146" s="234"/>
      <c r="B146" s="234"/>
      <c r="C146" s="246"/>
      <c r="D146" s="162">
        <v>15</v>
      </c>
      <c r="E146" s="163">
        <v>15</v>
      </c>
      <c r="F146" s="174" t="s">
        <v>326</v>
      </c>
      <c r="G146" s="163">
        <v>15</v>
      </c>
      <c r="H146" s="163">
        <v>15</v>
      </c>
      <c r="I146" s="164" t="s">
        <v>334</v>
      </c>
      <c r="J146" s="163">
        <v>15</v>
      </c>
      <c r="K146" s="163">
        <v>15</v>
      </c>
      <c r="L146" s="174" t="s">
        <v>332</v>
      </c>
      <c r="M146" s="163">
        <v>15</v>
      </c>
      <c r="N146" s="163">
        <v>15</v>
      </c>
      <c r="O146" s="174" t="s">
        <v>332</v>
      </c>
      <c r="P146" s="143">
        <f>SUM(D146:O146)</f>
        <v>120</v>
      </c>
      <c r="Q146" s="180"/>
      <c r="R146" s="2" t="s">
        <v>325</v>
      </c>
    </row>
    <row r="147" spans="1:18" s="2" customFormat="1" ht="15" customHeight="1" x14ac:dyDescent="0.3">
      <c r="A147" s="234">
        <v>70</v>
      </c>
      <c r="B147" s="234" t="s">
        <v>281</v>
      </c>
      <c r="C147" s="246" t="s">
        <v>282</v>
      </c>
      <c r="D147" s="160" t="s">
        <v>1</v>
      </c>
      <c r="E147" s="125" t="s">
        <v>1</v>
      </c>
      <c r="F147" s="173" t="s">
        <v>0</v>
      </c>
      <c r="G147" s="125" t="s">
        <v>1</v>
      </c>
      <c r="H147" s="125" t="s">
        <v>1</v>
      </c>
      <c r="I147" s="161" t="s">
        <v>214</v>
      </c>
      <c r="J147" s="125" t="s">
        <v>1</v>
      </c>
      <c r="K147" s="125" t="s">
        <v>1</v>
      </c>
      <c r="L147" s="173" t="s">
        <v>0</v>
      </c>
      <c r="M147" s="125" t="s">
        <v>1</v>
      </c>
      <c r="N147" s="125" t="s">
        <v>1</v>
      </c>
      <c r="O147" s="173" t="s">
        <v>0</v>
      </c>
      <c r="P147" s="143"/>
      <c r="Q147" s="180"/>
      <c r="R147" s="2" t="s">
        <v>325</v>
      </c>
    </row>
    <row r="148" spans="1:18" s="2" customFormat="1" ht="15" customHeight="1" x14ac:dyDescent="0.3">
      <c r="A148" s="234"/>
      <c r="B148" s="234"/>
      <c r="C148" s="246"/>
      <c r="D148" s="162">
        <v>15</v>
      </c>
      <c r="E148" s="163">
        <v>15</v>
      </c>
      <c r="F148" s="174" t="s">
        <v>326</v>
      </c>
      <c r="G148" s="163">
        <v>15</v>
      </c>
      <c r="H148" s="163">
        <v>15</v>
      </c>
      <c r="I148" s="164" t="s">
        <v>334</v>
      </c>
      <c r="J148" s="163">
        <v>15</v>
      </c>
      <c r="K148" s="163">
        <v>15</v>
      </c>
      <c r="L148" s="174" t="s">
        <v>332</v>
      </c>
      <c r="M148" s="163">
        <v>15</v>
      </c>
      <c r="N148" s="163">
        <v>15</v>
      </c>
      <c r="O148" s="174" t="s">
        <v>332</v>
      </c>
      <c r="P148" s="143">
        <f>SUM(D148:O148)</f>
        <v>120</v>
      </c>
      <c r="Q148" s="180"/>
      <c r="R148" s="2" t="s">
        <v>325</v>
      </c>
    </row>
    <row r="149" spans="1:18" s="2" customFormat="1" ht="15" customHeight="1" x14ac:dyDescent="0.3">
      <c r="A149" s="234">
        <v>71</v>
      </c>
      <c r="B149" s="247" t="s">
        <v>209</v>
      </c>
      <c r="C149" s="248" t="s">
        <v>283</v>
      </c>
      <c r="D149" s="135"/>
      <c r="E149" s="133"/>
      <c r="F149" s="133"/>
      <c r="G149" s="135"/>
      <c r="H149" s="133"/>
      <c r="I149" s="133"/>
      <c r="J149" s="133"/>
      <c r="K149" s="133"/>
      <c r="L149" s="133"/>
      <c r="M149" s="135"/>
      <c r="N149" s="133"/>
      <c r="O149" s="133"/>
      <c r="P149" s="143">
        <f>SUM(D149:O149)</f>
        <v>0</v>
      </c>
      <c r="Q149" s="180" t="s">
        <v>338</v>
      </c>
    </row>
    <row r="150" spans="1:18" s="2" customFormat="1" ht="15" customHeight="1" x14ac:dyDescent="0.3">
      <c r="A150" s="234"/>
      <c r="B150" s="247"/>
      <c r="C150" s="248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43">
        <f>SUM(D150:O150)</f>
        <v>0</v>
      </c>
      <c r="Q150" s="180" t="s">
        <v>338</v>
      </c>
    </row>
    <row r="151" spans="1:18" s="2" customFormat="1" ht="15" customHeight="1" x14ac:dyDescent="0.3">
      <c r="A151" s="234">
        <v>72</v>
      </c>
      <c r="B151" s="247" t="s">
        <v>209</v>
      </c>
      <c r="C151" s="248" t="s">
        <v>284</v>
      </c>
      <c r="D151" s="135"/>
      <c r="E151" s="133"/>
      <c r="F151" s="133"/>
      <c r="G151" s="135"/>
      <c r="H151" s="133"/>
      <c r="I151" s="133"/>
      <c r="J151" s="133"/>
      <c r="K151" s="133"/>
      <c r="L151" s="133"/>
      <c r="M151" s="135"/>
      <c r="N151" s="133"/>
      <c r="O151" s="133"/>
      <c r="P151" s="143">
        <f>SUM(D151:O151)</f>
        <v>0</v>
      </c>
      <c r="Q151" s="180" t="s">
        <v>338</v>
      </c>
    </row>
    <row r="152" spans="1:18" s="2" customFormat="1" ht="15" customHeight="1" x14ac:dyDescent="0.3">
      <c r="A152" s="234"/>
      <c r="B152" s="247"/>
      <c r="C152" s="248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43">
        <f>SUM(D152:O152)</f>
        <v>0</v>
      </c>
      <c r="Q152" s="180" t="s">
        <v>338</v>
      </c>
    </row>
    <row r="153" spans="1:18" s="2" customFormat="1" ht="15" customHeight="1" x14ac:dyDescent="0.3">
      <c r="A153" s="234">
        <v>73</v>
      </c>
      <c r="B153" s="234" t="s">
        <v>209</v>
      </c>
      <c r="C153" s="246" t="s">
        <v>319</v>
      </c>
      <c r="D153" s="173" t="s">
        <v>0</v>
      </c>
      <c r="E153" s="125" t="s">
        <v>1</v>
      </c>
      <c r="F153" s="125" t="s">
        <v>1</v>
      </c>
      <c r="G153" s="173" t="s">
        <v>0</v>
      </c>
      <c r="H153" s="125" t="s">
        <v>1</v>
      </c>
      <c r="I153" s="125" t="s">
        <v>1</v>
      </c>
      <c r="J153" s="161" t="s">
        <v>214</v>
      </c>
      <c r="K153" s="125" t="s">
        <v>1</v>
      </c>
      <c r="L153" s="125" t="s">
        <v>1</v>
      </c>
      <c r="M153" s="173" t="s">
        <v>0</v>
      </c>
      <c r="N153" s="125" t="s">
        <v>1</v>
      </c>
      <c r="O153" s="125" t="s">
        <v>1</v>
      </c>
      <c r="P153" s="143"/>
      <c r="Q153" s="180"/>
      <c r="R153" s="2" t="s">
        <v>325</v>
      </c>
    </row>
    <row r="154" spans="1:18" s="2" customFormat="1" ht="15" customHeight="1" x14ac:dyDescent="0.3">
      <c r="A154" s="234"/>
      <c r="B154" s="234"/>
      <c r="C154" s="246"/>
      <c r="D154" s="174" t="s">
        <v>332</v>
      </c>
      <c r="E154" s="163">
        <v>15</v>
      </c>
      <c r="F154" s="163">
        <v>15</v>
      </c>
      <c r="G154" s="174" t="s">
        <v>326</v>
      </c>
      <c r="H154" s="163">
        <v>15</v>
      </c>
      <c r="I154" s="163">
        <v>15</v>
      </c>
      <c r="J154" s="164" t="s">
        <v>335</v>
      </c>
      <c r="K154" s="163">
        <v>15</v>
      </c>
      <c r="L154" s="163">
        <v>15</v>
      </c>
      <c r="M154" s="174" t="s">
        <v>332</v>
      </c>
      <c r="N154" s="163">
        <v>15</v>
      </c>
      <c r="O154" s="163">
        <v>15</v>
      </c>
      <c r="P154" s="143">
        <f>SUM(D154:O154)</f>
        <v>120</v>
      </c>
      <c r="Q154" s="180"/>
      <c r="R154" s="2" t="s">
        <v>325</v>
      </c>
    </row>
    <row r="155" spans="1:18" s="2" customFormat="1" ht="15" customHeight="1" x14ac:dyDescent="0.3">
      <c r="A155" s="234">
        <v>74</v>
      </c>
      <c r="B155" s="234" t="s">
        <v>285</v>
      </c>
      <c r="C155" s="246" t="s">
        <v>286</v>
      </c>
      <c r="D155" s="160" t="s">
        <v>1</v>
      </c>
      <c r="E155" s="173" t="s">
        <v>0</v>
      </c>
      <c r="F155" s="125" t="s">
        <v>1</v>
      </c>
      <c r="G155" s="125" t="s">
        <v>1</v>
      </c>
      <c r="H155" s="173" t="s">
        <v>0</v>
      </c>
      <c r="I155" s="125" t="s">
        <v>1</v>
      </c>
      <c r="J155" s="125" t="s">
        <v>1</v>
      </c>
      <c r="K155" s="173" t="s">
        <v>0</v>
      </c>
      <c r="L155" s="125" t="s">
        <v>1</v>
      </c>
      <c r="M155" s="125" t="s">
        <v>1</v>
      </c>
      <c r="N155" s="173" t="s">
        <v>0</v>
      </c>
      <c r="O155" s="125" t="s">
        <v>1</v>
      </c>
      <c r="P155" s="143"/>
      <c r="Q155" s="180"/>
    </row>
    <row r="156" spans="1:18" s="2" customFormat="1" ht="15" customHeight="1" x14ac:dyDescent="0.3">
      <c r="A156" s="234"/>
      <c r="B156" s="234"/>
      <c r="C156" s="246"/>
      <c r="D156" s="162">
        <v>15</v>
      </c>
      <c r="E156" s="174" t="s">
        <v>326</v>
      </c>
      <c r="F156" s="163">
        <v>15</v>
      </c>
      <c r="G156" s="163">
        <v>15</v>
      </c>
      <c r="H156" s="174" t="s">
        <v>332</v>
      </c>
      <c r="I156" s="163">
        <v>15</v>
      </c>
      <c r="J156" s="163">
        <v>15</v>
      </c>
      <c r="K156" s="174" t="s">
        <v>332</v>
      </c>
      <c r="L156" s="163">
        <v>15</v>
      </c>
      <c r="M156" s="163">
        <v>15</v>
      </c>
      <c r="N156" s="174" t="s">
        <v>326</v>
      </c>
      <c r="O156" s="163">
        <v>15</v>
      </c>
      <c r="P156" s="143">
        <f t="shared" ref="P156" si="5">SUM(D156:O156)</f>
        <v>120</v>
      </c>
      <c r="Q156" s="180"/>
    </row>
    <row r="157" spans="1:18" s="2" customFormat="1" ht="15" customHeight="1" x14ac:dyDescent="0.3">
      <c r="A157" s="234">
        <v>75</v>
      </c>
      <c r="B157" s="247" t="s">
        <v>209</v>
      </c>
      <c r="C157" s="248" t="s">
        <v>287</v>
      </c>
      <c r="D157" s="133"/>
      <c r="E157" s="133"/>
      <c r="F157" s="135"/>
      <c r="G157" s="133"/>
      <c r="H157" s="133"/>
      <c r="I157" s="133"/>
      <c r="J157" s="133"/>
      <c r="K157" s="133"/>
      <c r="L157" s="133"/>
      <c r="M157" s="133"/>
      <c r="N157" s="133"/>
      <c r="O157" s="133"/>
      <c r="P157" s="143">
        <f t="shared" ref="P157:P162" si="6">SUM(D157:O157)</f>
        <v>0</v>
      </c>
      <c r="Q157" s="180" t="s">
        <v>338</v>
      </c>
    </row>
    <row r="158" spans="1:18" s="2" customFormat="1" ht="15" customHeight="1" x14ac:dyDescent="0.3">
      <c r="A158" s="234"/>
      <c r="B158" s="247"/>
      <c r="C158" s="248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43">
        <f t="shared" si="6"/>
        <v>0</v>
      </c>
      <c r="Q158" s="180" t="s">
        <v>338</v>
      </c>
    </row>
    <row r="159" spans="1:18" s="2" customFormat="1" ht="15" customHeight="1" x14ac:dyDescent="0.3">
      <c r="A159" s="234">
        <v>76</v>
      </c>
      <c r="B159" s="247" t="s">
        <v>209</v>
      </c>
      <c r="C159" s="248" t="s">
        <v>288</v>
      </c>
      <c r="D159" s="133"/>
      <c r="E159" s="133"/>
      <c r="F159" s="135"/>
      <c r="G159" s="133"/>
      <c r="H159" s="133"/>
      <c r="I159" s="133"/>
      <c r="J159" s="133"/>
      <c r="K159" s="133"/>
      <c r="L159" s="133"/>
      <c r="M159" s="133"/>
      <c r="N159" s="133"/>
      <c r="O159" s="133"/>
      <c r="P159" s="143">
        <f t="shared" si="6"/>
        <v>0</v>
      </c>
      <c r="Q159" s="180" t="s">
        <v>338</v>
      </c>
    </row>
    <row r="160" spans="1:18" s="2" customFormat="1" ht="15" customHeight="1" x14ac:dyDescent="0.3">
      <c r="A160" s="234"/>
      <c r="B160" s="247"/>
      <c r="C160" s="248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43">
        <f t="shared" si="6"/>
        <v>0</v>
      </c>
      <c r="Q160" s="180" t="s">
        <v>338</v>
      </c>
    </row>
    <row r="161" spans="1:17" s="2" customFormat="1" ht="15" customHeight="1" x14ac:dyDescent="0.3">
      <c r="A161" s="234">
        <v>77</v>
      </c>
      <c r="B161" s="247" t="s">
        <v>209</v>
      </c>
      <c r="C161" s="248" t="s">
        <v>289</v>
      </c>
      <c r="D161" s="133"/>
      <c r="E161" s="133"/>
      <c r="F161" s="135"/>
      <c r="G161" s="133"/>
      <c r="H161" s="133"/>
      <c r="I161" s="133"/>
      <c r="J161" s="133"/>
      <c r="K161" s="133"/>
      <c r="L161" s="133"/>
      <c r="M161" s="133"/>
      <c r="N161" s="133"/>
      <c r="O161" s="133"/>
      <c r="P161" s="143">
        <f t="shared" si="6"/>
        <v>0</v>
      </c>
      <c r="Q161" s="180" t="s">
        <v>338</v>
      </c>
    </row>
    <row r="162" spans="1:17" s="2" customFormat="1" ht="15" customHeight="1" x14ac:dyDescent="0.3">
      <c r="A162" s="234"/>
      <c r="B162" s="247"/>
      <c r="C162" s="248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43">
        <f t="shared" si="6"/>
        <v>0</v>
      </c>
      <c r="Q162" s="180" t="s">
        <v>338</v>
      </c>
    </row>
    <row r="163" spans="1:17" s="2" customFormat="1" ht="15" customHeight="1" x14ac:dyDescent="0.3">
      <c r="A163" s="234">
        <v>78</v>
      </c>
      <c r="B163" s="234" t="s">
        <v>209</v>
      </c>
      <c r="C163" s="246" t="s">
        <v>290</v>
      </c>
      <c r="D163" s="176" t="s">
        <v>0</v>
      </c>
      <c r="E163" s="125" t="s">
        <v>1</v>
      </c>
      <c r="F163" s="125" t="s">
        <v>1</v>
      </c>
      <c r="G163" s="176" t="s">
        <v>0</v>
      </c>
      <c r="H163" s="125" t="s">
        <v>1</v>
      </c>
      <c r="I163" s="125" t="s">
        <v>1</v>
      </c>
      <c r="J163" s="176" t="s">
        <v>0</v>
      </c>
      <c r="K163" s="125" t="s">
        <v>1</v>
      </c>
      <c r="L163" s="125" t="s">
        <v>1</v>
      </c>
      <c r="M163" s="176" t="s">
        <v>0</v>
      </c>
      <c r="N163" s="125" t="s">
        <v>1</v>
      </c>
      <c r="O163" s="125" t="s">
        <v>1</v>
      </c>
      <c r="P163" s="143"/>
      <c r="Q163" s="180"/>
    </row>
    <row r="164" spans="1:17" s="2" customFormat="1" ht="15" customHeight="1" x14ac:dyDescent="0.3">
      <c r="A164" s="234"/>
      <c r="B164" s="234"/>
      <c r="C164" s="246"/>
      <c r="D164" s="174" t="s">
        <v>332</v>
      </c>
      <c r="E164" s="163">
        <v>15</v>
      </c>
      <c r="F164" s="163">
        <v>15</v>
      </c>
      <c r="G164" s="174" t="s">
        <v>326</v>
      </c>
      <c r="H164" s="163">
        <v>15</v>
      </c>
      <c r="I164" s="163">
        <v>15</v>
      </c>
      <c r="J164" s="174" t="s">
        <v>332</v>
      </c>
      <c r="K164" s="163">
        <v>15</v>
      </c>
      <c r="L164" s="163">
        <v>15</v>
      </c>
      <c r="M164" s="174" t="s">
        <v>332</v>
      </c>
      <c r="N164" s="163">
        <v>15</v>
      </c>
      <c r="O164" s="163">
        <v>15</v>
      </c>
      <c r="P164" s="143">
        <f>SUM(D164:O164)</f>
        <v>120</v>
      </c>
      <c r="Q164" s="180"/>
    </row>
    <row r="165" spans="1:17" s="2" customFormat="1" ht="15" customHeight="1" x14ac:dyDescent="0.3">
      <c r="A165" s="234">
        <v>79</v>
      </c>
      <c r="B165" s="234" t="s">
        <v>209</v>
      </c>
      <c r="C165" s="246" t="s">
        <v>291</v>
      </c>
      <c r="D165" s="176" t="s">
        <v>0</v>
      </c>
      <c r="E165" s="125" t="s">
        <v>1</v>
      </c>
      <c r="F165" s="125" t="s">
        <v>1</v>
      </c>
      <c r="G165" s="176" t="s">
        <v>0</v>
      </c>
      <c r="H165" s="125" t="s">
        <v>1</v>
      </c>
      <c r="I165" s="125" t="s">
        <v>1</v>
      </c>
      <c r="J165" s="176" t="s">
        <v>0</v>
      </c>
      <c r="K165" s="125" t="s">
        <v>1</v>
      </c>
      <c r="L165" s="125" t="s">
        <v>1</v>
      </c>
      <c r="M165" s="176" t="s">
        <v>0</v>
      </c>
      <c r="N165" s="125" t="s">
        <v>1</v>
      </c>
      <c r="O165" s="125" t="s">
        <v>1</v>
      </c>
      <c r="P165" s="143"/>
      <c r="Q165" s="180"/>
    </row>
    <row r="166" spans="1:17" s="2" customFormat="1" ht="15" customHeight="1" x14ac:dyDescent="0.3">
      <c r="A166" s="234"/>
      <c r="B166" s="234"/>
      <c r="C166" s="246"/>
      <c r="D166" s="174" t="s">
        <v>332</v>
      </c>
      <c r="E166" s="163">
        <v>15</v>
      </c>
      <c r="F166" s="163">
        <v>15</v>
      </c>
      <c r="G166" s="174" t="s">
        <v>326</v>
      </c>
      <c r="H166" s="163">
        <v>15</v>
      </c>
      <c r="I166" s="163">
        <v>15</v>
      </c>
      <c r="J166" s="174" t="s">
        <v>332</v>
      </c>
      <c r="K166" s="163">
        <v>15</v>
      </c>
      <c r="L166" s="163">
        <v>15</v>
      </c>
      <c r="M166" s="174" t="s">
        <v>332</v>
      </c>
      <c r="N166" s="163">
        <v>15</v>
      </c>
      <c r="O166" s="163">
        <v>15</v>
      </c>
      <c r="P166" s="143">
        <f>SUM(D166:O166)</f>
        <v>120</v>
      </c>
      <c r="Q166" s="180"/>
    </row>
    <row r="167" spans="1:17" s="2" customFormat="1" ht="15" customHeight="1" x14ac:dyDescent="0.3">
      <c r="A167" s="234">
        <v>80</v>
      </c>
      <c r="B167" s="234" t="s">
        <v>209</v>
      </c>
      <c r="C167" s="246" t="s">
        <v>292</v>
      </c>
      <c r="D167" s="160" t="s">
        <v>1</v>
      </c>
      <c r="E167" s="177" t="s">
        <v>0</v>
      </c>
      <c r="F167" s="125" t="s">
        <v>1</v>
      </c>
      <c r="G167" s="125" t="s">
        <v>1</v>
      </c>
      <c r="H167" s="177" t="s">
        <v>0</v>
      </c>
      <c r="I167" s="125" t="s">
        <v>1</v>
      </c>
      <c r="J167" s="125" t="s">
        <v>1</v>
      </c>
      <c r="K167" s="177" t="s">
        <v>0</v>
      </c>
      <c r="L167" s="125" t="s">
        <v>1</v>
      </c>
      <c r="M167" s="125" t="s">
        <v>1</v>
      </c>
      <c r="N167" s="177" t="s">
        <v>0</v>
      </c>
      <c r="O167" s="125" t="s">
        <v>1</v>
      </c>
      <c r="P167" s="143"/>
      <c r="Q167" s="180"/>
    </row>
    <row r="168" spans="1:17" s="2" customFormat="1" ht="15" customHeight="1" x14ac:dyDescent="0.3">
      <c r="A168" s="234"/>
      <c r="B168" s="234"/>
      <c r="C168" s="246"/>
      <c r="D168" s="162">
        <v>15</v>
      </c>
      <c r="E168" s="174" t="s">
        <v>326</v>
      </c>
      <c r="F168" s="163">
        <v>15</v>
      </c>
      <c r="G168" s="163">
        <v>15</v>
      </c>
      <c r="H168" s="174" t="s">
        <v>326</v>
      </c>
      <c r="I168" s="163">
        <v>15</v>
      </c>
      <c r="J168" s="163">
        <v>15</v>
      </c>
      <c r="K168" s="174" t="s">
        <v>326</v>
      </c>
      <c r="L168" s="163">
        <v>15</v>
      </c>
      <c r="M168" s="163">
        <v>15</v>
      </c>
      <c r="N168" s="174" t="s">
        <v>326</v>
      </c>
      <c r="O168" s="163">
        <v>15</v>
      </c>
      <c r="P168" s="143">
        <f>SUM(D168:O168)</f>
        <v>120</v>
      </c>
      <c r="Q168" s="180"/>
    </row>
    <row r="169" spans="1:17" s="2" customFormat="1" ht="15" customHeight="1" x14ac:dyDescent="0.3">
      <c r="A169" s="234">
        <v>81</v>
      </c>
      <c r="B169" s="234" t="s">
        <v>209</v>
      </c>
      <c r="C169" s="246" t="s">
        <v>293</v>
      </c>
      <c r="D169" s="160" t="s">
        <v>1</v>
      </c>
      <c r="E169" s="177" t="s">
        <v>0</v>
      </c>
      <c r="F169" s="125" t="s">
        <v>1</v>
      </c>
      <c r="G169" s="125" t="s">
        <v>1</v>
      </c>
      <c r="H169" s="177" t="s">
        <v>0</v>
      </c>
      <c r="I169" s="125" t="s">
        <v>1</v>
      </c>
      <c r="J169" s="125" t="s">
        <v>1</v>
      </c>
      <c r="K169" s="177" t="s">
        <v>0</v>
      </c>
      <c r="L169" s="125" t="s">
        <v>1</v>
      </c>
      <c r="M169" s="125" t="s">
        <v>1</v>
      </c>
      <c r="N169" s="177" t="s">
        <v>0</v>
      </c>
      <c r="O169" s="125" t="s">
        <v>1</v>
      </c>
      <c r="P169" s="143"/>
      <c r="Q169" s="180"/>
    </row>
    <row r="170" spans="1:17" s="2" customFormat="1" ht="15" customHeight="1" x14ac:dyDescent="0.3">
      <c r="A170" s="234"/>
      <c r="B170" s="234"/>
      <c r="C170" s="246"/>
      <c r="D170" s="162">
        <v>15</v>
      </c>
      <c r="E170" s="174" t="s">
        <v>326</v>
      </c>
      <c r="F170" s="163">
        <v>15</v>
      </c>
      <c r="G170" s="163">
        <v>15</v>
      </c>
      <c r="H170" s="174" t="s">
        <v>326</v>
      </c>
      <c r="I170" s="163">
        <v>15</v>
      </c>
      <c r="J170" s="163">
        <v>15</v>
      </c>
      <c r="K170" s="174" t="s">
        <v>326</v>
      </c>
      <c r="L170" s="163">
        <v>15</v>
      </c>
      <c r="M170" s="163">
        <v>15</v>
      </c>
      <c r="N170" s="174" t="s">
        <v>326</v>
      </c>
      <c r="O170" s="163">
        <v>15</v>
      </c>
      <c r="P170" s="143">
        <f>SUM(D170:O170)</f>
        <v>120</v>
      </c>
      <c r="Q170" s="180"/>
    </row>
    <row r="171" spans="1:17" s="2" customFormat="1" ht="15" customHeight="1" x14ac:dyDescent="0.3">
      <c r="A171" s="234">
        <v>82</v>
      </c>
      <c r="B171" s="247" t="s">
        <v>209</v>
      </c>
      <c r="C171" s="248" t="s">
        <v>294</v>
      </c>
      <c r="D171" s="133"/>
      <c r="E171" s="133"/>
      <c r="F171" s="135"/>
      <c r="G171" s="133"/>
      <c r="H171" s="133"/>
      <c r="I171" s="133"/>
      <c r="J171" s="133"/>
      <c r="K171" s="133"/>
      <c r="L171" s="133"/>
      <c r="M171" s="133"/>
      <c r="N171" s="133"/>
      <c r="O171" s="133"/>
      <c r="P171" s="143">
        <f>SUM(D171:O171)</f>
        <v>0</v>
      </c>
      <c r="Q171" s="180" t="s">
        <v>338</v>
      </c>
    </row>
    <row r="172" spans="1:17" s="2" customFormat="1" ht="15" customHeight="1" x14ac:dyDescent="0.3">
      <c r="A172" s="234"/>
      <c r="B172" s="247"/>
      <c r="C172" s="248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43">
        <f>SUM(D172:O172)</f>
        <v>0</v>
      </c>
      <c r="Q172" s="180" t="s">
        <v>338</v>
      </c>
    </row>
    <row r="173" spans="1:17" s="2" customFormat="1" ht="15" customHeight="1" x14ac:dyDescent="0.3">
      <c r="A173" s="234">
        <v>83</v>
      </c>
      <c r="B173" s="234" t="s">
        <v>209</v>
      </c>
      <c r="C173" s="246" t="s">
        <v>295</v>
      </c>
      <c r="D173" s="160" t="s">
        <v>1</v>
      </c>
      <c r="E173" s="177" t="s">
        <v>0</v>
      </c>
      <c r="F173" s="125" t="s">
        <v>1</v>
      </c>
      <c r="G173" s="125" t="s">
        <v>1</v>
      </c>
      <c r="H173" s="177" t="s">
        <v>0</v>
      </c>
      <c r="I173" s="125" t="s">
        <v>1</v>
      </c>
      <c r="J173" s="125" t="s">
        <v>1</v>
      </c>
      <c r="K173" s="177" t="s">
        <v>0</v>
      </c>
      <c r="L173" s="125" t="s">
        <v>1</v>
      </c>
      <c r="M173" s="125" t="s">
        <v>1</v>
      </c>
      <c r="N173" s="177" t="s">
        <v>0</v>
      </c>
      <c r="O173" s="125" t="s">
        <v>1</v>
      </c>
      <c r="P173" s="143"/>
      <c r="Q173" s="180"/>
    </row>
    <row r="174" spans="1:17" s="2" customFormat="1" ht="15" customHeight="1" x14ac:dyDescent="0.3">
      <c r="A174" s="234"/>
      <c r="B174" s="234"/>
      <c r="C174" s="246"/>
      <c r="D174" s="162">
        <v>15</v>
      </c>
      <c r="E174" s="174" t="s">
        <v>326</v>
      </c>
      <c r="F174" s="163">
        <v>15</v>
      </c>
      <c r="G174" s="163">
        <v>15</v>
      </c>
      <c r="H174" s="174" t="s">
        <v>326</v>
      </c>
      <c r="I174" s="163">
        <v>15</v>
      </c>
      <c r="J174" s="163">
        <v>15</v>
      </c>
      <c r="K174" s="174" t="s">
        <v>326</v>
      </c>
      <c r="L174" s="163">
        <v>15</v>
      </c>
      <c r="M174" s="163">
        <v>15</v>
      </c>
      <c r="N174" s="174" t="s">
        <v>326</v>
      </c>
      <c r="O174" s="163">
        <v>15</v>
      </c>
      <c r="P174" s="143">
        <f>SUM(D174:O174)</f>
        <v>120</v>
      </c>
      <c r="Q174" s="180"/>
    </row>
    <row r="175" spans="1:17" s="2" customFormat="1" ht="15" customHeight="1" x14ac:dyDescent="0.3">
      <c r="A175" s="234">
        <v>84</v>
      </c>
      <c r="B175" s="234" t="s">
        <v>209</v>
      </c>
      <c r="C175" s="246" t="s">
        <v>296</v>
      </c>
      <c r="D175" s="160" t="s">
        <v>1</v>
      </c>
      <c r="E175" s="177" t="s">
        <v>0</v>
      </c>
      <c r="F175" s="125" t="s">
        <v>1</v>
      </c>
      <c r="G175" s="125" t="s">
        <v>1</v>
      </c>
      <c r="H175" s="177" t="s">
        <v>0</v>
      </c>
      <c r="I175" s="125" t="s">
        <v>1</v>
      </c>
      <c r="J175" s="125" t="s">
        <v>1</v>
      </c>
      <c r="K175" s="177" t="s">
        <v>0</v>
      </c>
      <c r="L175" s="125" t="s">
        <v>1</v>
      </c>
      <c r="M175" s="125" t="s">
        <v>1</v>
      </c>
      <c r="N175" s="177" t="s">
        <v>0</v>
      </c>
      <c r="O175" s="125" t="s">
        <v>1</v>
      </c>
      <c r="P175" s="143"/>
      <c r="Q175" s="180"/>
    </row>
    <row r="176" spans="1:17" s="2" customFormat="1" ht="15" customHeight="1" x14ac:dyDescent="0.3">
      <c r="A176" s="234"/>
      <c r="B176" s="234"/>
      <c r="C176" s="246"/>
      <c r="D176" s="162">
        <v>15</v>
      </c>
      <c r="E176" s="174" t="s">
        <v>326</v>
      </c>
      <c r="F176" s="163">
        <v>15</v>
      </c>
      <c r="G176" s="163">
        <v>15</v>
      </c>
      <c r="H176" s="174" t="s">
        <v>326</v>
      </c>
      <c r="I176" s="163">
        <v>15</v>
      </c>
      <c r="J176" s="163">
        <v>15</v>
      </c>
      <c r="K176" s="174" t="s">
        <v>326</v>
      </c>
      <c r="L176" s="163">
        <v>15</v>
      </c>
      <c r="M176" s="163">
        <v>15</v>
      </c>
      <c r="N176" s="174" t="s">
        <v>326</v>
      </c>
      <c r="O176" s="163">
        <v>15</v>
      </c>
      <c r="P176" s="143">
        <f>SUM(D176:O176)</f>
        <v>120</v>
      </c>
      <c r="Q176" s="180"/>
    </row>
    <row r="177" spans="1:18" s="2" customFormat="1" ht="15" customHeight="1" x14ac:dyDescent="0.3">
      <c r="A177" s="234">
        <v>85</v>
      </c>
      <c r="B177" s="234" t="s">
        <v>209</v>
      </c>
      <c r="C177" s="244" t="s">
        <v>297</v>
      </c>
      <c r="D177" s="177" t="s">
        <v>0</v>
      </c>
      <c r="E177" s="125" t="s">
        <v>1</v>
      </c>
      <c r="F177" s="125" t="s">
        <v>1</v>
      </c>
      <c r="G177" s="177" t="s">
        <v>0</v>
      </c>
      <c r="H177" s="125" t="s">
        <v>1</v>
      </c>
      <c r="I177" s="125" t="s">
        <v>1</v>
      </c>
      <c r="J177" s="177" t="s">
        <v>0</v>
      </c>
      <c r="K177" s="125" t="s">
        <v>1</v>
      </c>
      <c r="L177" s="125" t="s">
        <v>1</v>
      </c>
      <c r="M177" s="177" t="s">
        <v>0</v>
      </c>
      <c r="N177" s="125" t="s">
        <v>1</v>
      </c>
      <c r="O177" s="125" t="s">
        <v>1</v>
      </c>
      <c r="P177" s="143"/>
      <c r="Q177" s="180"/>
    </row>
    <row r="178" spans="1:18" s="2" customFormat="1" ht="15" customHeight="1" x14ac:dyDescent="0.3">
      <c r="A178" s="234"/>
      <c r="B178" s="234"/>
      <c r="C178" s="245"/>
      <c r="D178" s="174" t="s">
        <v>326</v>
      </c>
      <c r="E178" s="163">
        <v>15</v>
      </c>
      <c r="F178" s="163">
        <v>15</v>
      </c>
      <c r="G178" s="174" t="s">
        <v>332</v>
      </c>
      <c r="H178" s="163">
        <v>15</v>
      </c>
      <c r="I178" s="163">
        <v>15</v>
      </c>
      <c r="J178" s="174" t="s">
        <v>332</v>
      </c>
      <c r="K178" s="163">
        <v>15</v>
      </c>
      <c r="L178" s="163">
        <v>15</v>
      </c>
      <c r="M178" s="174" t="s">
        <v>326</v>
      </c>
      <c r="N178" s="163">
        <v>15</v>
      </c>
      <c r="O178" s="163">
        <v>15</v>
      </c>
      <c r="P178" s="143">
        <f>SUM(D178:O178)</f>
        <v>120</v>
      </c>
      <c r="Q178" s="180"/>
    </row>
    <row r="179" spans="1:18" s="2" customFormat="1" ht="15" customHeight="1" x14ac:dyDescent="0.3">
      <c r="A179" s="234">
        <v>86</v>
      </c>
      <c r="B179" s="247" t="s">
        <v>209</v>
      </c>
      <c r="C179" s="248" t="s">
        <v>298</v>
      </c>
      <c r="D179" s="134"/>
      <c r="E179" s="133"/>
      <c r="F179" s="135"/>
      <c r="G179" s="134"/>
      <c r="H179" s="133"/>
      <c r="I179" s="133"/>
      <c r="J179" s="134"/>
      <c r="K179" s="133"/>
      <c r="L179" s="133"/>
      <c r="M179" s="134"/>
      <c r="N179" s="133"/>
      <c r="O179" s="133"/>
      <c r="P179" s="143">
        <f>SUM(D179:O179)</f>
        <v>0</v>
      </c>
      <c r="Q179" s="180" t="s">
        <v>338</v>
      </c>
    </row>
    <row r="180" spans="1:18" s="2" customFormat="1" ht="15" customHeight="1" x14ac:dyDescent="0.3">
      <c r="A180" s="234"/>
      <c r="B180" s="247"/>
      <c r="C180" s="248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43">
        <f>SUM(D180:O180)</f>
        <v>0</v>
      </c>
      <c r="Q180" s="180" t="s">
        <v>338</v>
      </c>
    </row>
    <row r="181" spans="1:18" s="2" customFormat="1" ht="15" customHeight="1" x14ac:dyDescent="0.3">
      <c r="A181" s="234">
        <v>87</v>
      </c>
      <c r="B181" s="234" t="s">
        <v>209</v>
      </c>
      <c r="C181" s="246" t="s">
        <v>299</v>
      </c>
      <c r="D181" s="176" t="s">
        <v>0</v>
      </c>
      <c r="E181" s="125" t="s">
        <v>1</v>
      </c>
      <c r="F181" s="125" t="s">
        <v>1</v>
      </c>
      <c r="G181" s="176" t="s">
        <v>0</v>
      </c>
      <c r="H181" s="125" t="s">
        <v>1</v>
      </c>
      <c r="I181" s="125" t="s">
        <v>1</v>
      </c>
      <c r="J181" s="176" t="s">
        <v>0</v>
      </c>
      <c r="K181" s="125" t="s">
        <v>1</v>
      </c>
      <c r="L181" s="125" t="s">
        <v>1</v>
      </c>
      <c r="M181" s="176" t="s">
        <v>0</v>
      </c>
      <c r="N181" s="125" t="s">
        <v>1</v>
      </c>
      <c r="O181" s="125" t="s">
        <v>1</v>
      </c>
      <c r="P181" s="143"/>
      <c r="Q181" s="180"/>
    </row>
    <row r="182" spans="1:18" s="2" customFormat="1" ht="15" customHeight="1" x14ac:dyDescent="0.3">
      <c r="A182" s="234"/>
      <c r="B182" s="234"/>
      <c r="C182" s="246"/>
      <c r="D182" s="174" t="s">
        <v>326</v>
      </c>
      <c r="E182" s="163">
        <v>15</v>
      </c>
      <c r="F182" s="163">
        <v>15</v>
      </c>
      <c r="G182" s="174" t="s">
        <v>332</v>
      </c>
      <c r="H182" s="163">
        <v>15</v>
      </c>
      <c r="I182" s="163">
        <v>15</v>
      </c>
      <c r="J182" s="174" t="s">
        <v>332</v>
      </c>
      <c r="K182" s="163">
        <v>15</v>
      </c>
      <c r="L182" s="163">
        <v>15</v>
      </c>
      <c r="M182" s="174" t="s">
        <v>326</v>
      </c>
      <c r="N182" s="163">
        <v>15</v>
      </c>
      <c r="O182" s="163">
        <v>15</v>
      </c>
      <c r="P182" s="143">
        <f>SUM(D182:O182)</f>
        <v>120</v>
      </c>
      <c r="Q182" s="180"/>
    </row>
    <row r="183" spans="1:18" s="2" customFormat="1" ht="15" customHeight="1" x14ac:dyDescent="0.3">
      <c r="A183" s="234">
        <v>88</v>
      </c>
      <c r="B183" s="234" t="s">
        <v>209</v>
      </c>
      <c r="C183" s="246" t="s">
        <v>300</v>
      </c>
      <c r="D183" s="177" t="s">
        <v>0</v>
      </c>
      <c r="E183" s="125" t="s">
        <v>1</v>
      </c>
      <c r="F183" s="125" t="s">
        <v>1</v>
      </c>
      <c r="G183" s="177" t="s">
        <v>0</v>
      </c>
      <c r="H183" s="125" t="s">
        <v>1</v>
      </c>
      <c r="I183" s="125" t="s">
        <v>1</v>
      </c>
      <c r="J183" s="177" t="s">
        <v>0</v>
      </c>
      <c r="K183" s="125" t="s">
        <v>1</v>
      </c>
      <c r="L183" s="125" t="s">
        <v>1</v>
      </c>
      <c r="M183" s="177" t="s">
        <v>0</v>
      </c>
      <c r="N183" s="125" t="s">
        <v>1</v>
      </c>
      <c r="O183" s="125" t="s">
        <v>1</v>
      </c>
      <c r="P183" s="143"/>
      <c r="Q183" s="180"/>
    </row>
    <row r="184" spans="1:18" s="2" customFormat="1" ht="15" customHeight="1" x14ac:dyDescent="0.3">
      <c r="A184" s="234"/>
      <c r="B184" s="234"/>
      <c r="C184" s="246"/>
      <c r="D184" s="174" t="s">
        <v>326</v>
      </c>
      <c r="E184" s="163">
        <v>15</v>
      </c>
      <c r="F184" s="163">
        <v>15</v>
      </c>
      <c r="G184" s="174" t="s">
        <v>332</v>
      </c>
      <c r="H184" s="163">
        <v>15</v>
      </c>
      <c r="I184" s="163">
        <v>15</v>
      </c>
      <c r="J184" s="174" t="s">
        <v>332</v>
      </c>
      <c r="K184" s="163">
        <v>15</v>
      </c>
      <c r="L184" s="163">
        <v>15</v>
      </c>
      <c r="M184" s="174" t="s">
        <v>326</v>
      </c>
      <c r="N184" s="163">
        <v>15</v>
      </c>
      <c r="O184" s="163">
        <v>15</v>
      </c>
      <c r="P184" s="143">
        <f>SUM(D184:O184)</f>
        <v>120</v>
      </c>
      <c r="Q184" s="180"/>
    </row>
    <row r="185" spans="1:18" s="2" customFormat="1" ht="15" customHeight="1" x14ac:dyDescent="0.3">
      <c r="A185" s="234">
        <v>89</v>
      </c>
      <c r="B185" s="234" t="s">
        <v>209</v>
      </c>
      <c r="C185" s="246" t="s">
        <v>301</v>
      </c>
      <c r="D185" s="177" t="s">
        <v>0</v>
      </c>
      <c r="E185" s="125" t="s">
        <v>1</v>
      </c>
      <c r="F185" s="125" t="s">
        <v>1</v>
      </c>
      <c r="G185" s="177" t="s">
        <v>0</v>
      </c>
      <c r="H185" s="125" t="s">
        <v>1</v>
      </c>
      <c r="I185" s="125" t="s">
        <v>1</v>
      </c>
      <c r="J185" s="177" t="s">
        <v>0</v>
      </c>
      <c r="K185" s="125" t="s">
        <v>1</v>
      </c>
      <c r="L185" s="125" t="s">
        <v>1</v>
      </c>
      <c r="M185" s="177" t="s">
        <v>0</v>
      </c>
      <c r="N185" s="125" t="s">
        <v>1</v>
      </c>
      <c r="O185" s="125" t="s">
        <v>1</v>
      </c>
      <c r="P185" s="143"/>
      <c r="Q185" s="180"/>
    </row>
    <row r="186" spans="1:18" s="2" customFormat="1" ht="15" customHeight="1" x14ac:dyDescent="0.3">
      <c r="A186" s="234"/>
      <c r="B186" s="234"/>
      <c r="C186" s="246"/>
      <c r="D186" s="174" t="s">
        <v>326</v>
      </c>
      <c r="E186" s="163">
        <v>15</v>
      </c>
      <c r="F186" s="163">
        <v>15</v>
      </c>
      <c r="G186" s="174" t="s">
        <v>332</v>
      </c>
      <c r="H186" s="163">
        <v>15</v>
      </c>
      <c r="I186" s="163">
        <v>15</v>
      </c>
      <c r="J186" s="174" t="s">
        <v>332</v>
      </c>
      <c r="K186" s="163">
        <v>15</v>
      </c>
      <c r="L186" s="163">
        <v>15</v>
      </c>
      <c r="M186" s="174" t="s">
        <v>326</v>
      </c>
      <c r="N186" s="163">
        <v>15</v>
      </c>
      <c r="O186" s="163">
        <v>15</v>
      </c>
      <c r="P186" s="143">
        <f>SUM(D186:O186)</f>
        <v>120</v>
      </c>
      <c r="Q186" s="180"/>
    </row>
    <row r="187" spans="1:18" s="2" customFormat="1" ht="15" customHeight="1" x14ac:dyDescent="0.3">
      <c r="A187" s="234">
        <v>90</v>
      </c>
      <c r="B187" s="235" t="s">
        <v>209</v>
      </c>
      <c r="C187" s="244" t="s">
        <v>321</v>
      </c>
      <c r="D187" s="160" t="s">
        <v>1</v>
      </c>
      <c r="E187" s="177" t="s">
        <v>0</v>
      </c>
      <c r="F187" s="160" t="s">
        <v>1</v>
      </c>
      <c r="G187" s="125" t="s">
        <v>1</v>
      </c>
      <c r="H187" s="177" t="s">
        <v>0</v>
      </c>
      <c r="I187" s="125" t="s">
        <v>1</v>
      </c>
      <c r="J187" s="125" t="s">
        <v>1</v>
      </c>
      <c r="K187" s="177" t="s">
        <v>0</v>
      </c>
      <c r="L187" s="125" t="s">
        <v>1</v>
      </c>
      <c r="M187" s="125" t="s">
        <v>1</v>
      </c>
      <c r="N187" s="177" t="s">
        <v>0</v>
      </c>
      <c r="O187" s="125" t="s">
        <v>1</v>
      </c>
      <c r="P187" s="143"/>
      <c r="Q187" s="180"/>
    </row>
    <row r="188" spans="1:18" s="2" customFormat="1" ht="15" customHeight="1" x14ac:dyDescent="0.3">
      <c r="A188" s="234"/>
      <c r="B188" s="236"/>
      <c r="C188" s="245"/>
      <c r="D188" s="162">
        <v>15</v>
      </c>
      <c r="E188" s="174" t="s">
        <v>326</v>
      </c>
      <c r="F188" s="162">
        <v>15</v>
      </c>
      <c r="G188" s="163">
        <v>15</v>
      </c>
      <c r="H188" s="174" t="s">
        <v>326</v>
      </c>
      <c r="I188" s="163">
        <v>15</v>
      </c>
      <c r="J188" s="163">
        <v>15</v>
      </c>
      <c r="K188" s="174" t="s">
        <v>326</v>
      </c>
      <c r="L188" s="163">
        <v>15</v>
      </c>
      <c r="M188" s="163">
        <v>15</v>
      </c>
      <c r="N188" s="174" t="s">
        <v>332</v>
      </c>
      <c r="O188" s="163">
        <v>15</v>
      </c>
      <c r="P188" s="143">
        <f>SUM(D188:O188)</f>
        <v>120</v>
      </c>
      <c r="Q188" s="180"/>
    </row>
    <row r="189" spans="1:18" s="2" customFormat="1" ht="15" customHeight="1" x14ac:dyDescent="0.3">
      <c r="A189" s="234">
        <v>91</v>
      </c>
      <c r="B189" s="235" t="s">
        <v>209</v>
      </c>
      <c r="C189" s="244" t="s">
        <v>302</v>
      </c>
      <c r="D189" s="160" t="s">
        <v>1</v>
      </c>
      <c r="E189" s="173" t="s">
        <v>0</v>
      </c>
      <c r="F189" s="160" t="s">
        <v>1</v>
      </c>
      <c r="G189" s="125" t="s">
        <v>1</v>
      </c>
      <c r="H189" s="177" t="s">
        <v>0</v>
      </c>
      <c r="I189" s="125" t="s">
        <v>1</v>
      </c>
      <c r="J189" s="125" t="s">
        <v>1</v>
      </c>
      <c r="K189" s="177" t="s">
        <v>0</v>
      </c>
      <c r="L189" s="125" t="s">
        <v>1</v>
      </c>
      <c r="M189" s="125" t="s">
        <v>1</v>
      </c>
      <c r="N189" s="173" t="s">
        <v>0</v>
      </c>
      <c r="O189" s="125" t="s">
        <v>1</v>
      </c>
      <c r="P189" s="143"/>
      <c r="Q189" s="180"/>
    </row>
    <row r="190" spans="1:18" s="2" customFormat="1" ht="15" customHeight="1" x14ac:dyDescent="0.3">
      <c r="A190" s="234"/>
      <c r="B190" s="236"/>
      <c r="C190" s="245"/>
      <c r="D190" s="162">
        <v>15</v>
      </c>
      <c r="E190" s="174" t="s">
        <v>326</v>
      </c>
      <c r="F190" s="162">
        <v>15</v>
      </c>
      <c r="G190" s="163">
        <v>15</v>
      </c>
      <c r="H190" s="174" t="s">
        <v>326</v>
      </c>
      <c r="I190" s="163">
        <v>15</v>
      </c>
      <c r="J190" s="163">
        <v>15</v>
      </c>
      <c r="K190" s="174" t="s">
        <v>326</v>
      </c>
      <c r="L190" s="163">
        <v>15</v>
      </c>
      <c r="M190" s="163">
        <v>15</v>
      </c>
      <c r="N190" s="174" t="s">
        <v>332</v>
      </c>
      <c r="O190" s="163">
        <v>15</v>
      </c>
      <c r="P190" s="143">
        <f>SUM(D190:O190)</f>
        <v>120</v>
      </c>
      <c r="Q190" s="180"/>
    </row>
    <row r="191" spans="1:18" s="2" customFormat="1" ht="15" customHeight="1" x14ac:dyDescent="0.3">
      <c r="A191" s="234">
        <v>92</v>
      </c>
      <c r="B191" s="235" t="s">
        <v>209</v>
      </c>
      <c r="C191" s="237" t="s">
        <v>209</v>
      </c>
      <c r="D191" s="166"/>
      <c r="E191" s="133"/>
      <c r="F191" s="133"/>
      <c r="G191" s="135"/>
      <c r="H191" s="133"/>
      <c r="I191" s="133"/>
      <c r="J191" s="161" t="s">
        <v>303</v>
      </c>
      <c r="K191" s="133"/>
      <c r="L191" s="133"/>
      <c r="M191" s="133"/>
      <c r="N191" s="133"/>
      <c r="O191" s="133"/>
      <c r="P191" s="143"/>
      <c r="Q191" s="180"/>
      <c r="R191" s="2" t="s">
        <v>325</v>
      </c>
    </row>
    <row r="192" spans="1:18" s="2" customFormat="1" ht="15" customHeight="1" x14ac:dyDescent="0.3">
      <c r="A192" s="234"/>
      <c r="B192" s="236"/>
      <c r="C192" s="238"/>
      <c r="D192" s="166"/>
      <c r="E192" s="133"/>
      <c r="F192" s="133"/>
      <c r="G192" s="135"/>
      <c r="H192" s="133"/>
      <c r="I192" s="133"/>
      <c r="J192" s="164">
        <v>10</v>
      </c>
      <c r="K192" s="133"/>
      <c r="L192" s="133"/>
      <c r="M192" s="133"/>
      <c r="N192" s="133"/>
      <c r="O192" s="133"/>
      <c r="P192" s="143">
        <f>SUM(D192:O192)</f>
        <v>10</v>
      </c>
      <c r="Q192" s="180"/>
      <c r="R192" s="2" t="s">
        <v>325</v>
      </c>
    </row>
    <row r="193" spans="1:18" s="2" customFormat="1" ht="15" customHeight="1" x14ac:dyDescent="0.3">
      <c r="A193" s="234">
        <v>93</v>
      </c>
      <c r="B193" s="235" t="s">
        <v>209</v>
      </c>
      <c r="C193" s="244" t="s">
        <v>211</v>
      </c>
      <c r="D193" s="177" t="s">
        <v>0</v>
      </c>
      <c r="E193" s="125" t="s">
        <v>1</v>
      </c>
      <c r="F193" s="125" t="s">
        <v>1</v>
      </c>
      <c r="G193" s="173" t="s">
        <v>0</v>
      </c>
      <c r="H193" s="125" t="s">
        <v>1</v>
      </c>
      <c r="I193" s="125" t="s">
        <v>1</v>
      </c>
      <c r="J193" s="177" t="s">
        <v>0</v>
      </c>
      <c r="K193" s="125" t="s">
        <v>1</v>
      </c>
      <c r="L193" s="125" t="s">
        <v>1</v>
      </c>
      <c r="M193" s="177" t="s">
        <v>0</v>
      </c>
      <c r="N193" s="125" t="s">
        <v>1</v>
      </c>
      <c r="O193" s="125" t="s">
        <v>1</v>
      </c>
      <c r="P193" s="143"/>
      <c r="Q193" s="180"/>
    </row>
    <row r="194" spans="1:18" s="2" customFormat="1" ht="15" customHeight="1" x14ac:dyDescent="0.3">
      <c r="A194" s="234"/>
      <c r="B194" s="236"/>
      <c r="C194" s="245"/>
      <c r="D194" s="174" t="s">
        <v>326</v>
      </c>
      <c r="E194" s="163">
        <v>15</v>
      </c>
      <c r="F194" s="163">
        <v>15</v>
      </c>
      <c r="G194" s="174" t="s">
        <v>326</v>
      </c>
      <c r="H194" s="163">
        <v>15</v>
      </c>
      <c r="I194" s="163">
        <v>15</v>
      </c>
      <c r="J194" s="174" t="s">
        <v>326</v>
      </c>
      <c r="K194" s="163">
        <v>15</v>
      </c>
      <c r="L194" s="163">
        <v>15</v>
      </c>
      <c r="M194" s="174" t="s">
        <v>332</v>
      </c>
      <c r="N194" s="163">
        <v>15</v>
      </c>
      <c r="O194" s="163">
        <v>15</v>
      </c>
      <c r="P194" s="143">
        <f>SUM(D194:O194)</f>
        <v>120</v>
      </c>
      <c r="Q194" s="180"/>
    </row>
    <row r="195" spans="1:18" s="2" customFormat="1" ht="15" customHeight="1" x14ac:dyDescent="0.3">
      <c r="A195" s="234">
        <v>94</v>
      </c>
      <c r="B195" s="235" t="s">
        <v>209</v>
      </c>
      <c r="C195" s="244" t="s">
        <v>304</v>
      </c>
      <c r="D195" s="160" t="s">
        <v>1</v>
      </c>
      <c r="E195" s="125" t="s">
        <v>1</v>
      </c>
      <c r="F195" s="177" t="s">
        <v>0</v>
      </c>
      <c r="G195" s="125" t="s">
        <v>1</v>
      </c>
      <c r="H195" s="125" t="s">
        <v>1</v>
      </c>
      <c r="I195" s="177" t="s">
        <v>0</v>
      </c>
      <c r="J195" s="125" t="s">
        <v>1</v>
      </c>
      <c r="K195" s="125" t="s">
        <v>1</v>
      </c>
      <c r="L195" s="177" t="s">
        <v>0</v>
      </c>
      <c r="M195" s="125" t="s">
        <v>1</v>
      </c>
      <c r="N195" s="125" t="s">
        <v>1</v>
      </c>
      <c r="O195" s="177" t="s">
        <v>0</v>
      </c>
      <c r="P195" s="143"/>
      <c r="Q195" s="180"/>
    </row>
    <row r="196" spans="1:18" s="2" customFormat="1" ht="15" customHeight="1" x14ac:dyDescent="0.3">
      <c r="A196" s="234"/>
      <c r="B196" s="236"/>
      <c r="C196" s="245"/>
      <c r="D196" s="162">
        <v>15</v>
      </c>
      <c r="E196" s="163">
        <v>15</v>
      </c>
      <c r="F196" s="174" t="s">
        <v>332</v>
      </c>
      <c r="G196" s="163">
        <v>15</v>
      </c>
      <c r="H196" s="163">
        <v>15</v>
      </c>
      <c r="I196" s="174" t="s">
        <v>332</v>
      </c>
      <c r="J196" s="163">
        <v>15</v>
      </c>
      <c r="K196" s="163">
        <v>15</v>
      </c>
      <c r="L196" s="174" t="s">
        <v>332</v>
      </c>
      <c r="M196" s="163">
        <v>15</v>
      </c>
      <c r="N196" s="163">
        <v>15</v>
      </c>
      <c r="O196" s="174" t="s">
        <v>332</v>
      </c>
      <c r="P196" s="143">
        <f>SUM(D196:O196)</f>
        <v>120</v>
      </c>
      <c r="Q196" s="180"/>
    </row>
    <row r="197" spans="1:18" s="2" customFormat="1" ht="15" customHeight="1" x14ac:dyDescent="0.3">
      <c r="A197" s="234">
        <v>95</v>
      </c>
      <c r="B197" s="235" t="s">
        <v>209</v>
      </c>
      <c r="C197" s="244" t="s">
        <v>305</v>
      </c>
      <c r="D197" s="160" t="s">
        <v>1</v>
      </c>
      <c r="E197" s="125" t="s">
        <v>1</v>
      </c>
      <c r="F197" s="177" t="s">
        <v>0</v>
      </c>
      <c r="G197" s="125" t="s">
        <v>1</v>
      </c>
      <c r="H197" s="125" t="s">
        <v>1</v>
      </c>
      <c r="I197" s="177" t="s">
        <v>0</v>
      </c>
      <c r="J197" s="125" t="s">
        <v>1</v>
      </c>
      <c r="K197" s="125" t="s">
        <v>1</v>
      </c>
      <c r="L197" s="177" t="s">
        <v>0</v>
      </c>
      <c r="M197" s="125" t="s">
        <v>1</v>
      </c>
      <c r="N197" s="125" t="s">
        <v>1</v>
      </c>
      <c r="O197" s="177" t="s">
        <v>0</v>
      </c>
      <c r="P197" s="143"/>
      <c r="Q197" s="180"/>
    </row>
    <row r="198" spans="1:18" s="2" customFormat="1" ht="15" customHeight="1" x14ac:dyDescent="0.3">
      <c r="A198" s="234"/>
      <c r="B198" s="236"/>
      <c r="C198" s="245"/>
      <c r="D198" s="162">
        <v>15</v>
      </c>
      <c r="E198" s="163">
        <v>15</v>
      </c>
      <c r="F198" s="174" t="s">
        <v>332</v>
      </c>
      <c r="G198" s="163">
        <v>15</v>
      </c>
      <c r="H198" s="163">
        <v>15</v>
      </c>
      <c r="I198" s="174" t="s">
        <v>332</v>
      </c>
      <c r="J198" s="163">
        <v>15</v>
      </c>
      <c r="K198" s="163">
        <v>15</v>
      </c>
      <c r="L198" s="174" t="s">
        <v>332</v>
      </c>
      <c r="M198" s="163">
        <v>15</v>
      </c>
      <c r="N198" s="163">
        <v>15</v>
      </c>
      <c r="O198" s="174" t="s">
        <v>332</v>
      </c>
      <c r="P198" s="143">
        <f>SUM(D198:O198)</f>
        <v>120</v>
      </c>
      <c r="Q198" s="180"/>
    </row>
    <row r="199" spans="1:18" s="2" customFormat="1" ht="15" customHeight="1" x14ac:dyDescent="0.3">
      <c r="A199" s="234">
        <v>96</v>
      </c>
      <c r="B199" s="235" t="s">
        <v>209</v>
      </c>
      <c r="C199" s="244" t="s">
        <v>210</v>
      </c>
      <c r="D199" s="177" t="s">
        <v>0</v>
      </c>
      <c r="E199" s="125" t="s">
        <v>1</v>
      </c>
      <c r="F199" s="125" t="s">
        <v>1</v>
      </c>
      <c r="G199" s="173" t="s">
        <v>0</v>
      </c>
      <c r="H199" s="125" t="s">
        <v>1</v>
      </c>
      <c r="I199" s="125" t="s">
        <v>1</v>
      </c>
      <c r="J199" s="177" t="s">
        <v>0</v>
      </c>
      <c r="K199" s="125" t="s">
        <v>1</v>
      </c>
      <c r="L199" s="125" t="s">
        <v>1</v>
      </c>
      <c r="M199" s="177" t="s">
        <v>0</v>
      </c>
      <c r="N199" s="125" t="s">
        <v>1</v>
      </c>
      <c r="O199" s="125" t="s">
        <v>1</v>
      </c>
      <c r="P199" s="143"/>
      <c r="Q199" s="180"/>
    </row>
    <row r="200" spans="1:18" s="2" customFormat="1" ht="15" customHeight="1" x14ac:dyDescent="0.3">
      <c r="A200" s="234"/>
      <c r="B200" s="236"/>
      <c r="C200" s="245"/>
      <c r="D200" s="174" t="s">
        <v>326</v>
      </c>
      <c r="E200" s="163">
        <v>15</v>
      </c>
      <c r="F200" s="163">
        <v>15</v>
      </c>
      <c r="G200" s="174" t="s">
        <v>326</v>
      </c>
      <c r="H200" s="163">
        <v>15</v>
      </c>
      <c r="I200" s="163">
        <v>15</v>
      </c>
      <c r="J200" s="174" t="s">
        <v>326</v>
      </c>
      <c r="K200" s="163">
        <v>15</v>
      </c>
      <c r="L200" s="163">
        <v>15</v>
      </c>
      <c r="M200" s="174" t="s">
        <v>332</v>
      </c>
      <c r="N200" s="163">
        <v>15</v>
      </c>
      <c r="O200" s="163">
        <v>15</v>
      </c>
      <c r="P200" s="143">
        <f>SUM(D200:O200)</f>
        <v>120</v>
      </c>
      <c r="Q200" s="180"/>
    </row>
    <row r="201" spans="1:18" s="2" customFormat="1" ht="15" customHeight="1" x14ac:dyDescent="0.3">
      <c r="A201" s="234">
        <v>97</v>
      </c>
      <c r="B201" s="235" t="s">
        <v>209</v>
      </c>
      <c r="C201" s="237" t="s">
        <v>306</v>
      </c>
      <c r="D201" s="165" t="s">
        <v>152</v>
      </c>
      <c r="E201" s="135" t="s">
        <v>152</v>
      </c>
      <c r="F201" s="135" t="s">
        <v>152</v>
      </c>
      <c r="G201" s="135" t="s">
        <v>152</v>
      </c>
      <c r="H201" s="135" t="s">
        <v>152</v>
      </c>
      <c r="I201" s="135" t="s">
        <v>152</v>
      </c>
      <c r="J201" s="135" t="s">
        <v>152</v>
      </c>
      <c r="K201" s="135" t="s">
        <v>152</v>
      </c>
      <c r="L201" s="135" t="s">
        <v>152</v>
      </c>
      <c r="M201" s="135" t="s">
        <v>152</v>
      </c>
      <c r="N201" s="135" t="s">
        <v>152</v>
      </c>
      <c r="O201" s="135" t="s">
        <v>152</v>
      </c>
      <c r="P201" s="143"/>
      <c r="Q201" s="180"/>
    </row>
    <row r="202" spans="1:18" s="2" customFormat="1" ht="15" customHeight="1" x14ac:dyDescent="0.3">
      <c r="A202" s="234"/>
      <c r="B202" s="236"/>
      <c r="C202" s="238"/>
      <c r="D202" s="230" t="s">
        <v>336</v>
      </c>
      <c r="E202" s="231"/>
      <c r="F202" s="231"/>
      <c r="G202" s="231"/>
      <c r="H202" s="231"/>
      <c r="I202" s="231"/>
      <c r="J202" s="231"/>
      <c r="K202" s="231"/>
      <c r="L202" s="231"/>
      <c r="M202" s="231"/>
      <c r="N202" s="231"/>
      <c r="O202" s="232"/>
      <c r="P202" s="143">
        <f>SUM(D202:O202)</f>
        <v>0</v>
      </c>
      <c r="Q202" s="180"/>
    </row>
    <row r="203" spans="1:18" s="2" customFormat="1" ht="15" customHeight="1" x14ac:dyDescent="0.3">
      <c r="A203" s="234">
        <v>98</v>
      </c>
      <c r="B203" s="234" t="s">
        <v>209</v>
      </c>
      <c r="C203" s="246" t="s">
        <v>307</v>
      </c>
      <c r="D203" s="173" t="s">
        <v>0</v>
      </c>
      <c r="E203" s="125" t="s">
        <v>1</v>
      </c>
      <c r="F203" s="125" t="s">
        <v>1</v>
      </c>
      <c r="G203" s="173" t="s">
        <v>0</v>
      </c>
      <c r="H203" s="125" t="s">
        <v>1</v>
      </c>
      <c r="I203" s="125" t="s">
        <v>1</v>
      </c>
      <c r="J203" s="173" t="s">
        <v>0</v>
      </c>
      <c r="K203" s="125" t="s">
        <v>1</v>
      </c>
      <c r="L203" s="125" t="s">
        <v>1</v>
      </c>
      <c r="M203" s="161" t="s">
        <v>308</v>
      </c>
      <c r="N203" s="125" t="s">
        <v>1</v>
      </c>
      <c r="O203" s="125" t="s">
        <v>1</v>
      </c>
      <c r="P203" s="143"/>
      <c r="Q203" s="180"/>
      <c r="R203" s="2" t="s">
        <v>325</v>
      </c>
    </row>
    <row r="204" spans="1:18" s="2" customFormat="1" ht="15" customHeight="1" x14ac:dyDescent="0.3">
      <c r="A204" s="234"/>
      <c r="B204" s="234"/>
      <c r="C204" s="246"/>
      <c r="D204" s="174" t="s">
        <v>326</v>
      </c>
      <c r="E204" s="163">
        <v>15</v>
      </c>
      <c r="F204" s="163">
        <v>15</v>
      </c>
      <c r="G204" s="174" t="s">
        <v>326</v>
      </c>
      <c r="H204" s="163">
        <v>15</v>
      </c>
      <c r="I204" s="163">
        <v>15</v>
      </c>
      <c r="J204" s="174" t="s">
        <v>326</v>
      </c>
      <c r="K204" s="163">
        <v>15</v>
      </c>
      <c r="L204" s="163">
        <v>15</v>
      </c>
      <c r="M204" s="164">
        <v>15</v>
      </c>
      <c r="N204" s="163">
        <v>15</v>
      </c>
      <c r="O204" s="163">
        <v>15</v>
      </c>
      <c r="P204" s="143">
        <f>SUM(D204:O204)</f>
        <v>135</v>
      </c>
      <c r="Q204" s="180"/>
      <c r="R204" s="2" t="s">
        <v>325</v>
      </c>
    </row>
    <row r="205" spans="1:18" s="2" customFormat="1" ht="15" customHeight="1" x14ac:dyDescent="0.3">
      <c r="A205" s="234">
        <v>99</v>
      </c>
      <c r="B205" s="235" t="s">
        <v>209</v>
      </c>
      <c r="C205" s="244" t="s">
        <v>317</v>
      </c>
      <c r="D205" s="160" t="s">
        <v>1</v>
      </c>
      <c r="E205" s="125" t="s">
        <v>1</v>
      </c>
      <c r="F205" s="177" t="s">
        <v>0</v>
      </c>
      <c r="G205" s="125" t="s">
        <v>1</v>
      </c>
      <c r="H205" s="125" t="s">
        <v>1</v>
      </c>
      <c r="I205" s="177" t="s">
        <v>0</v>
      </c>
      <c r="J205" s="125" t="s">
        <v>1</v>
      </c>
      <c r="K205" s="125" t="s">
        <v>1</v>
      </c>
      <c r="L205" s="177" t="s">
        <v>0</v>
      </c>
      <c r="M205" s="125" t="s">
        <v>1</v>
      </c>
      <c r="N205" s="125" t="s">
        <v>1</v>
      </c>
      <c r="O205" s="177" t="s">
        <v>0</v>
      </c>
      <c r="P205" s="143"/>
      <c r="Q205" s="180"/>
    </row>
    <row r="206" spans="1:18" s="2" customFormat="1" ht="15" customHeight="1" x14ac:dyDescent="0.3">
      <c r="A206" s="234"/>
      <c r="B206" s="236"/>
      <c r="C206" s="245"/>
      <c r="D206" s="162">
        <v>15</v>
      </c>
      <c r="E206" s="163">
        <v>15</v>
      </c>
      <c r="F206" s="174" t="s">
        <v>332</v>
      </c>
      <c r="G206" s="163">
        <v>15</v>
      </c>
      <c r="H206" s="163">
        <v>15</v>
      </c>
      <c r="I206" s="174" t="s">
        <v>326</v>
      </c>
      <c r="J206" s="163">
        <v>15</v>
      </c>
      <c r="K206" s="163">
        <v>15</v>
      </c>
      <c r="L206" s="174" t="s">
        <v>332</v>
      </c>
      <c r="M206" s="163">
        <v>15</v>
      </c>
      <c r="N206" s="163">
        <v>15</v>
      </c>
      <c r="O206" s="174" t="s">
        <v>332</v>
      </c>
      <c r="P206" s="143">
        <f>SUM(D206:O206)</f>
        <v>120</v>
      </c>
      <c r="Q206" s="180"/>
    </row>
    <row r="207" spans="1:18" s="2" customFormat="1" ht="15" customHeight="1" x14ac:dyDescent="0.3">
      <c r="A207" s="234">
        <v>100</v>
      </c>
      <c r="B207" s="235" t="s">
        <v>209</v>
      </c>
      <c r="C207" s="237" t="s">
        <v>212</v>
      </c>
      <c r="D207" s="160" t="s">
        <v>1</v>
      </c>
      <c r="E207" s="125" t="s">
        <v>1</v>
      </c>
      <c r="F207" s="125" t="s">
        <v>1</v>
      </c>
      <c r="G207" s="125" t="s">
        <v>1</v>
      </c>
      <c r="H207" s="133" t="s">
        <v>47</v>
      </c>
      <c r="I207" s="125" t="s">
        <v>1</v>
      </c>
      <c r="J207" s="125" t="s">
        <v>1</v>
      </c>
      <c r="K207" s="125" t="s">
        <v>1</v>
      </c>
      <c r="L207" s="125" t="s">
        <v>1</v>
      </c>
      <c r="M207" s="125" t="s">
        <v>1</v>
      </c>
      <c r="N207" s="125" t="s">
        <v>1</v>
      </c>
      <c r="O207" s="125" t="s">
        <v>1</v>
      </c>
      <c r="P207" s="143"/>
      <c r="Q207" s="180"/>
    </row>
    <row r="208" spans="1:18" s="2" customFormat="1" ht="15" customHeight="1" x14ac:dyDescent="0.3">
      <c r="A208" s="234"/>
      <c r="B208" s="236"/>
      <c r="C208" s="238"/>
      <c r="D208" s="162">
        <v>15</v>
      </c>
      <c r="E208" s="163">
        <v>15</v>
      </c>
      <c r="F208" s="163">
        <v>15</v>
      </c>
      <c r="G208" s="163">
        <v>15</v>
      </c>
      <c r="H208" s="163">
        <v>15</v>
      </c>
      <c r="I208" s="163">
        <v>15</v>
      </c>
      <c r="J208" s="163">
        <v>15</v>
      </c>
      <c r="K208" s="163">
        <v>15</v>
      </c>
      <c r="L208" s="163">
        <v>15</v>
      </c>
      <c r="M208" s="163">
        <v>15</v>
      </c>
      <c r="N208" s="163">
        <v>15</v>
      </c>
      <c r="O208" s="163">
        <v>15</v>
      </c>
      <c r="P208" s="143">
        <f>SUM(D208:O208)</f>
        <v>180</v>
      </c>
      <c r="Q208" s="180"/>
    </row>
    <row r="209" spans="1:17" s="2" customFormat="1" ht="15" customHeight="1" x14ac:dyDescent="0.3">
      <c r="A209" s="234">
        <v>101</v>
      </c>
      <c r="B209" s="235" t="s">
        <v>209</v>
      </c>
      <c r="C209" s="237" t="s">
        <v>309</v>
      </c>
      <c r="D209" s="160" t="s">
        <v>1</v>
      </c>
      <c r="E209" s="125" t="s">
        <v>1</v>
      </c>
      <c r="F209" s="125" t="s">
        <v>1</v>
      </c>
      <c r="G209" s="125" t="s">
        <v>1</v>
      </c>
      <c r="H209" s="133" t="s">
        <v>47</v>
      </c>
      <c r="I209" s="125" t="s">
        <v>1</v>
      </c>
      <c r="J209" s="125" t="s">
        <v>1</v>
      </c>
      <c r="K209" s="125" t="s">
        <v>1</v>
      </c>
      <c r="L209" s="125" t="s">
        <v>1</v>
      </c>
      <c r="M209" s="125" t="s">
        <v>1</v>
      </c>
      <c r="N209" s="125" t="s">
        <v>1</v>
      </c>
      <c r="O209" s="125" t="s">
        <v>1</v>
      </c>
      <c r="P209" s="143"/>
      <c r="Q209" s="180"/>
    </row>
    <row r="210" spans="1:17" s="2" customFormat="1" ht="15" customHeight="1" x14ac:dyDescent="0.3">
      <c r="A210" s="234"/>
      <c r="B210" s="236"/>
      <c r="C210" s="238"/>
      <c r="D210" s="162">
        <v>15</v>
      </c>
      <c r="E210" s="163">
        <v>15</v>
      </c>
      <c r="F210" s="163">
        <v>15</v>
      </c>
      <c r="G210" s="163">
        <v>15</v>
      </c>
      <c r="H210" s="163">
        <v>15</v>
      </c>
      <c r="I210" s="163">
        <v>15</v>
      </c>
      <c r="J210" s="163">
        <v>15</v>
      </c>
      <c r="K210" s="163">
        <v>15</v>
      </c>
      <c r="L210" s="163">
        <v>15</v>
      </c>
      <c r="M210" s="163">
        <v>15</v>
      </c>
      <c r="N210" s="163">
        <v>15</v>
      </c>
      <c r="O210" s="163">
        <v>15</v>
      </c>
      <c r="P210" s="143">
        <f>SUM(D210:O210)</f>
        <v>180</v>
      </c>
      <c r="Q210" s="180"/>
    </row>
    <row r="211" spans="1:17" s="2" customFormat="1" x14ac:dyDescent="0.3">
      <c r="A211" s="234">
        <v>102</v>
      </c>
      <c r="B211" s="235" t="s">
        <v>209</v>
      </c>
      <c r="C211" s="242" t="s">
        <v>313</v>
      </c>
      <c r="D211" s="133" t="s">
        <v>310</v>
      </c>
      <c r="E211" s="133" t="s">
        <v>310</v>
      </c>
      <c r="F211" s="133" t="s">
        <v>310</v>
      </c>
      <c r="G211" s="133" t="s">
        <v>310</v>
      </c>
      <c r="H211" s="133" t="s">
        <v>310</v>
      </c>
      <c r="I211" s="133" t="s">
        <v>310</v>
      </c>
      <c r="J211" s="133" t="s">
        <v>310</v>
      </c>
      <c r="K211" s="133" t="s">
        <v>310</v>
      </c>
      <c r="L211" s="133" t="s">
        <v>310</v>
      </c>
      <c r="M211" s="133" t="s">
        <v>310</v>
      </c>
      <c r="N211" s="133" t="s">
        <v>310</v>
      </c>
      <c r="O211" s="133" t="s">
        <v>310</v>
      </c>
      <c r="P211" s="143"/>
      <c r="Q211" s="180"/>
    </row>
    <row r="212" spans="1:17" s="2" customFormat="1" ht="34.5" customHeight="1" x14ac:dyDescent="0.3">
      <c r="A212" s="234"/>
      <c r="B212" s="236"/>
      <c r="C212" s="243"/>
      <c r="D212" s="133"/>
      <c r="E212" s="133"/>
      <c r="F212" s="133"/>
      <c r="G212" s="133"/>
      <c r="H212" s="133"/>
      <c r="I212" s="133"/>
      <c r="J212" s="133"/>
      <c r="K212" s="133"/>
      <c r="L212" s="133"/>
      <c r="M212" s="133"/>
      <c r="N212" s="133"/>
      <c r="O212" s="135">
        <v>0</v>
      </c>
      <c r="P212" s="149">
        <f>SUM(D212:O212)</f>
        <v>0</v>
      </c>
      <c r="Q212" s="182"/>
    </row>
    <row r="213" spans="1:17" s="2" customFormat="1" x14ac:dyDescent="0.3">
      <c r="A213" s="234">
        <v>103</v>
      </c>
      <c r="B213" s="235" t="s">
        <v>209</v>
      </c>
      <c r="C213" s="237" t="s">
        <v>312</v>
      </c>
      <c r="D213" s="133" t="s">
        <v>320</v>
      </c>
      <c r="E213" s="133" t="s">
        <v>320</v>
      </c>
      <c r="F213" s="133" t="s">
        <v>320</v>
      </c>
      <c r="G213" s="133" t="s">
        <v>320</v>
      </c>
      <c r="H213" s="133" t="s">
        <v>320</v>
      </c>
      <c r="I213" s="133" t="s">
        <v>320</v>
      </c>
      <c r="J213" s="133" t="s">
        <v>320</v>
      </c>
      <c r="K213" s="133" t="s">
        <v>320</v>
      </c>
      <c r="L213" s="133" t="s">
        <v>320</v>
      </c>
      <c r="M213" s="133" t="s">
        <v>320</v>
      </c>
      <c r="N213" s="133" t="s">
        <v>320</v>
      </c>
      <c r="O213" s="133" t="s">
        <v>320</v>
      </c>
      <c r="P213" s="143"/>
      <c r="Q213" s="180"/>
    </row>
    <row r="214" spans="1:17" s="2" customFormat="1" ht="30.75" customHeight="1" x14ac:dyDescent="0.3">
      <c r="A214" s="234"/>
      <c r="B214" s="236"/>
      <c r="C214" s="238"/>
      <c r="D214" s="133"/>
      <c r="E214" s="133"/>
      <c r="F214" s="133"/>
      <c r="G214" s="133"/>
      <c r="H214" s="133"/>
      <c r="I214" s="133"/>
      <c r="J214" s="133"/>
      <c r="K214" s="133"/>
      <c r="L214" s="133"/>
      <c r="M214" s="133"/>
      <c r="N214" s="133"/>
      <c r="O214" s="135">
        <v>0</v>
      </c>
      <c r="P214" s="149">
        <f>SUM(D214:O214)</f>
        <v>0</v>
      </c>
      <c r="Q214" s="182"/>
    </row>
    <row r="215" spans="1:17" s="2" customFormat="1" ht="18.75" customHeight="1" x14ac:dyDescent="0.3">
      <c r="A215" s="239" t="s">
        <v>311</v>
      </c>
      <c r="B215" s="240"/>
      <c r="C215" s="241"/>
      <c r="D215" s="136">
        <f>SUM(D9:D214)</f>
        <v>870</v>
      </c>
      <c r="E215" s="136">
        <f t="shared" ref="E215:N215" si="7">SUM(E9:E214)</f>
        <v>1065</v>
      </c>
      <c r="F215" s="136">
        <f t="shared" si="7"/>
        <v>1110</v>
      </c>
      <c r="G215" s="136">
        <f t="shared" si="7"/>
        <v>495</v>
      </c>
      <c r="H215" s="136">
        <f t="shared" si="7"/>
        <v>960</v>
      </c>
      <c r="I215" s="136">
        <f t="shared" si="7"/>
        <v>1095</v>
      </c>
      <c r="J215" s="136">
        <f t="shared" si="7"/>
        <v>880</v>
      </c>
      <c r="K215" s="136">
        <f t="shared" si="7"/>
        <v>1065</v>
      </c>
      <c r="L215" s="136">
        <f t="shared" si="7"/>
        <v>1110</v>
      </c>
      <c r="M215" s="136">
        <f t="shared" si="7"/>
        <v>885</v>
      </c>
      <c r="N215" s="136">
        <f t="shared" si="7"/>
        <v>1065</v>
      </c>
      <c r="O215" s="136">
        <v>0</v>
      </c>
      <c r="P215" s="136">
        <f>SUM(D215:O215)</f>
        <v>10600</v>
      </c>
      <c r="Q215" s="139"/>
    </row>
    <row r="216" spans="1:17" s="2" customFormat="1" ht="18.75" customHeight="1" x14ac:dyDescent="0.3">
      <c r="A216" s="138"/>
      <c r="B216" s="138"/>
      <c r="C216" s="152"/>
      <c r="D216" s="139"/>
      <c r="E216" s="139"/>
      <c r="F216" s="139"/>
      <c r="G216" s="139"/>
      <c r="H216" s="139"/>
      <c r="I216" s="139"/>
      <c r="J216" s="139"/>
      <c r="K216" s="139"/>
      <c r="L216" s="139"/>
      <c r="M216" s="139"/>
      <c r="N216" s="139"/>
      <c r="O216" s="139"/>
    </row>
    <row r="217" spans="1:17" s="2" customFormat="1" ht="18.75" customHeight="1" x14ac:dyDescent="0.3">
      <c r="A217" s="138"/>
      <c r="B217" s="138"/>
      <c r="C217" s="152"/>
      <c r="D217" s="139"/>
      <c r="E217" s="139"/>
      <c r="F217" s="139"/>
      <c r="G217" s="139"/>
      <c r="H217" s="139"/>
      <c r="I217" s="139"/>
      <c r="J217" s="139"/>
      <c r="K217" s="139"/>
      <c r="L217" s="139"/>
      <c r="M217" s="139"/>
      <c r="N217" s="139"/>
      <c r="O217" s="139"/>
    </row>
    <row r="218" spans="1:17" s="147" customFormat="1" ht="23.15" customHeight="1" x14ac:dyDescent="0.35">
      <c r="A218" s="144"/>
      <c r="B218" s="145"/>
      <c r="C218" s="153"/>
      <c r="D218" s="140"/>
      <c r="E218" s="141"/>
      <c r="F218" s="141"/>
      <c r="G218" s="141"/>
      <c r="H218" s="141"/>
      <c r="I218" s="141"/>
      <c r="J218" s="233"/>
      <c r="K218" s="233"/>
      <c r="L218" s="233"/>
      <c r="M218" s="139"/>
      <c r="N218" s="139"/>
      <c r="O218" s="139"/>
    </row>
    <row r="219" spans="1:17" s="147" customFormat="1" ht="23.15" customHeight="1" x14ac:dyDescent="0.35">
      <c r="A219" s="144"/>
      <c r="B219" s="145"/>
      <c r="C219" s="153"/>
      <c r="D219" s="140"/>
      <c r="E219" s="141"/>
      <c r="F219" s="141"/>
      <c r="G219" s="141"/>
      <c r="H219" s="141"/>
      <c r="I219" s="141"/>
      <c r="J219" s="233"/>
      <c r="K219" s="233"/>
      <c r="L219" s="233"/>
      <c r="M219" s="139"/>
      <c r="N219" s="139"/>
      <c r="O219" s="139"/>
    </row>
    <row r="220" spans="1:17" s="147" customFormat="1" ht="23.15" customHeight="1" x14ac:dyDescent="0.35">
      <c r="A220" s="148"/>
      <c r="B220" s="145"/>
      <c r="C220" s="153"/>
      <c r="D220" s="140"/>
      <c r="E220" s="141"/>
      <c r="F220" s="141"/>
      <c r="G220" s="141"/>
      <c r="H220" s="141"/>
      <c r="I220" s="141"/>
      <c r="J220" s="146"/>
      <c r="K220" s="146"/>
      <c r="L220" s="146"/>
      <c r="M220" s="139"/>
      <c r="N220" s="139"/>
      <c r="O220" s="139"/>
    </row>
    <row r="221" spans="1:17" s="147" customFormat="1" ht="23.15" customHeight="1" x14ac:dyDescent="0.35">
      <c r="A221" s="148"/>
      <c r="B221" s="145"/>
      <c r="C221" s="153"/>
      <c r="D221" s="140"/>
      <c r="E221" s="141"/>
      <c r="F221" s="141"/>
      <c r="G221" s="141"/>
      <c r="H221" s="141"/>
      <c r="I221" s="141"/>
      <c r="J221" s="146"/>
      <c r="K221" s="146"/>
      <c r="L221" s="146"/>
      <c r="M221" s="139"/>
      <c r="N221" s="139"/>
      <c r="O221" s="139"/>
    </row>
    <row r="222" spans="1:17" s="147" customFormat="1" ht="23.15" customHeight="1" x14ac:dyDescent="0.35">
      <c r="A222" s="148"/>
      <c r="B222" s="145"/>
      <c r="C222" s="153"/>
      <c r="D222" s="140"/>
      <c r="E222" s="141"/>
      <c r="F222" s="141"/>
      <c r="G222" s="141"/>
      <c r="H222" s="141"/>
      <c r="I222" s="141"/>
      <c r="J222" s="146"/>
      <c r="K222" s="146"/>
      <c r="L222" s="146"/>
      <c r="M222" s="139"/>
      <c r="N222" s="139"/>
      <c r="O222" s="139"/>
    </row>
    <row r="223" spans="1:17" s="147" customFormat="1" ht="23.15" customHeight="1" x14ac:dyDescent="0.35">
      <c r="A223" s="144"/>
      <c r="B223" s="145"/>
      <c r="C223" s="153"/>
      <c r="D223" s="140"/>
      <c r="E223" s="141"/>
      <c r="F223" s="141"/>
      <c r="G223" s="141"/>
      <c r="H223" s="141"/>
      <c r="I223" s="141"/>
      <c r="J223" s="233"/>
      <c r="K223" s="233"/>
      <c r="L223" s="233"/>
      <c r="M223" s="139"/>
      <c r="N223" s="139"/>
      <c r="O223" s="139"/>
    </row>
    <row r="224" spans="1:17" s="2" customFormat="1" ht="18.75" customHeight="1" x14ac:dyDescent="0.3">
      <c r="A224" s="138"/>
      <c r="B224" s="138"/>
      <c r="C224" s="152"/>
      <c r="D224" s="139"/>
      <c r="E224" s="139"/>
      <c r="F224" s="139"/>
      <c r="G224" s="139"/>
      <c r="H224" s="139"/>
      <c r="I224" s="139"/>
      <c r="J224" s="139"/>
      <c r="K224" s="139"/>
      <c r="L224" s="139"/>
      <c r="M224" s="139"/>
      <c r="N224" s="139"/>
      <c r="O224" s="139"/>
    </row>
    <row r="225" spans="1:15" s="2" customFormat="1" ht="18.75" customHeight="1" x14ac:dyDescent="0.3">
      <c r="A225" s="138"/>
      <c r="B225" s="138"/>
      <c r="C225" s="152"/>
      <c r="D225" s="139"/>
      <c r="E225" s="139"/>
      <c r="F225" s="139"/>
      <c r="G225" s="139"/>
      <c r="H225" s="139"/>
      <c r="I225" s="139"/>
      <c r="J225" s="139"/>
      <c r="K225" s="139"/>
      <c r="L225" s="139"/>
      <c r="M225" s="139"/>
      <c r="N225" s="139"/>
      <c r="O225" s="139"/>
    </row>
    <row r="226" spans="1:15" s="2" customFormat="1" ht="18.75" customHeight="1" x14ac:dyDescent="0.3">
      <c r="A226" s="138"/>
      <c r="B226" s="138"/>
      <c r="C226" s="152"/>
      <c r="D226" s="139"/>
      <c r="E226" s="139"/>
      <c r="F226" s="139"/>
      <c r="G226" s="139"/>
      <c r="H226" s="139"/>
      <c r="I226" s="139"/>
      <c r="J226" s="139"/>
      <c r="K226" s="139"/>
      <c r="L226" s="139"/>
      <c r="M226" s="139"/>
      <c r="N226" s="139"/>
      <c r="O226" s="139"/>
    </row>
    <row r="227" spans="1:15" s="2" customFormat="1" ht="18.75" customHeight="1" x14ac:dyDescent="0.3">
      <c r="A227" s="138"/>
      <c r="B227" s="138"/>
      <c r="C227" s="152"/>
      <c r="D227" s="139"/>
      <c r="E227" s="139"/>
      <c r="F227" s="139"/>
      <c r="G227" s="139"/>
      <c r="H227" s="139"/>
      <c r="I227" s="139"/>
      <c r="J227" s="139"/>
      <c r="K227" s="139"/>
      <c r="L227" s="139"/>
      <c r="M227" s="139"/>
      <c r="N227" s="139"/>
      <c r="O227" s="139"/>
    </row>
    <row r="228" spans="1:15" s="2" customFormat="1" ht="18.75" customHeight="1" x14ac:dyDescent="0.3">
      <c r="A228" s="138"/>
      <c r="B228" s="138"/>
      <c r="C228" s="152"/>
      <c r="D228" s="139"/>
      <c r="E228" s="139"/>
      <c r="F228" s="139"/>
      <c r="G228" s="139"/>
      <c r="H228" s="139"/>
      <c r="I228" s="139"/>
      <c r="J228" s="139"/>
      <c r="K228" s="139"/>
      <c r="L228" s="139"/>
      <c r="M228" s="139"/>
      <c r="N228" s="139"/>
      <c r="O228" s="139"/>
    </row>
    <row r="229" spans="1:15" ht="15.75" customHeight="1" x14ac:dyDescent="0.3">
      <c r="A229" s="81"/>
      <c r="B229" s="123"/>
      <c r="C229" s="151"/>
      <c r="D229" s="137"/>
      <c r="E229" s="137"/>
      <c r="F229" s="137"/>
      <c r="G229" s="137"/>
      <c r="H229" s="137"/>
      <c r="I229" s="137"/>
      <c r="J229" s="137"/>
      <c r="K229" s="137"/>
      <c r="L229" s="137"/>
      <c r="M229" s="137"/>
      <c r="N229" s="137"/>
      <c r="O229" s="137"/>
    </row>
  </sheetData>
  <autoFilter ref="A8:W215" xr:uid="{00000000-0009-0000-0000-000003000000}"/>
  <mergeCells count="325">
    <mergeCell ref="C93:C94"/>
    <mergeCell ref="B93:B94"/>
    <mergeCell ref="A93:A94"/>
    <mergeCell ref="R7:R8"/>
    <mergeCell ref="A4:O4"/>
    <mergeCell ref="A7:A8"/>
    <mergeCell ref="B7:B8"/>
    <mergeCell ref="C7:C8"/>
    <mergeCell ref="D7:O7"/>
    <mergeCell ref="A5:P5"/>
    <mergeCell ref="A19:A20"/>
    <mergeCell ref="B19:B20"/>
    <mergeCell ref="C19:C20"/>
    <mergeCell ref="A17:A18"/>
    <mergeCell ref="B17:B18"/>
    <mergeCell ref="C17:C18"/>
    <mergeCell ref="A15:A16"/>
    <mergeCell ref="B15:B16"/>
    <mergeCell ref="C15:C16"/>
    <mergeCell ref="A25:A26"/>
    <mergeCell ref="B25:B26"/>
    <mergeCell ref="C25:C26"/>
    <mergeCell ref="A23:A24"/>
    <mergeCell ref="B23:B24"/>
    <mergeCell ref="M1:P1"/>
    <mergeCell ref="M2:P2"/>
    <mergeCell ref="P7:P8"/>
    <mergeCell ref="M3:P3"/>
    <mergeCell ref="A13:A14"/>
    <mergeCell ref="B13:B14"/>
    <mergeCell ref="C13:C14"/>
    <mergeCell ref="A11:A12"/>
    <mergeCell ref="B11:B12"/>
    <mergeCell ref="C11:C12"/>
    <mergeCell ref="A9:A10"/>
    <mergeCell ref="B9:B10"/>
    <mergeCell ref="C9:C10"/>
    <mergeCell ref="C23:C24"/>
    <mergeCell ref="A21:A22"/>
    <mergeCell ref="B21:B22"/>
    <mergeCell ref="C21:C22"/>
    <mergeCell ref="A31:A32"/>
    <mergeCell ref="B31:B32"/>
    <mergeCell ref="C31:C32"/>
    <mergeCell ref="A29:A30"/>
    <mergeCell ref="B29:B30"/>
    <mergeCell ref="C29:C30"/>
    <mergeCell ref="A27:A28"/>
    <mergeCell ref="B27:B28"/>
    <mergeCell ref="C27:C28"/>
    <mergeCell ref="A37:A38"/>
    <mergeCell ref="B37:B38"/>
    <mergeCell ref="C37:C38"/>
    <mergeCell ref="A35:A36"/>
    <mergeCell ref="B35:B36"/>
    <mergeCell ref="C35:C36"/>
    <mergeCell ref="A33:A34"/>
    <mergeCell ref="B33:B34"/>
    <mergeCell ref="C33:C34"/>
    <mergeCell ref="A43:A44"/>
    <mergeCell ref="B43:B44"/>
    <mergeCell ref="C43:C44"/>
    <mergeCell ref="A41:A42"/>
    <mergeCell ref="B41:B42"/>
    <mergeCell ref="C41:C42"/>
    <mergeCell ref="A39:A40"/>
    <mergeCell ref="B39:B40"/>
    <mergeCell ref="C39:C40"/>
    <mergeCell ref="A49:A50"/>
    <mergeCell ref="B49:B50"/>
    <mergeCell ref="C49:C50"/>
    <mergeCell ref="A47:A48"/>
    <mergeCell ref="B47:B48"/>
    <mergeCell ref="C47:C48"/>
    <mergeCell ref="A45:A46"/>
    <mergeCell ref="B45:B46"/>
    <mergeCell ref="C45:C46"/>
    <mergeCell ref="A55:A56"/>
    <mergeCell ref="B55:B56"/>
    <mergeCell ref="C55:C56"/>
    <mergeCell ref="A53:A54"/>
    <mergeCell ref="B53:B54"/>
    <mergeCell ref="C53:C54"/>
    <mergeCell ref="A51:A52"/>
    <mergeCell ref="B51:B52"/>
    <mergeCell ref="C51:C52"/>
    <mergeCell ref="A61:A62"/>
    <mergeCell ref="B61:B62"/>
    <mergeCell ref="C61:C62"/>
    <mergeCell ref="A59:A60"/>
    <mergeCell ref="B59:B60"/>
    <mergeCell ref="C59:C60"/>
    <mergeCell ref="A57:A58"/>
    <mergeCell ref="B57:B58"/>
    <mergeCell ref="C57:C58"/>
    <mergeCell ref="A67:A68"/>
    <mergeCell ref="B67:B68"/>
    <mergeCell ref="C67:C68"/>
    <mergeCell ref="A65:A66"/>
    <mergeCell ref="B65:B66"/>
    <mergeCell ref="C65:C66"/>
    <mergeCell ref="A63:A64"/>
    <mergeCell ref="B63:B64"/>
    <mergeCell ref="C63:C64"/>
    <mergeCell ref="A73:A74"/>
    <mergeCell ref="B73:B74"/>
    <mergeCell ref="C73:C74"/>
    <mergeCell ref="A69:A70"/>
    <mergeCell ref="B69:B70"/>
    <mergeCell ref="C69:C70"/>
    <mergeCell ref="A71:A72"/>
    <mergeCell ref="B71:B72"/>
    <mergeCell ref="C71:C72"/>
    <mergeCell ref="A79:A80"/>
    <mergeCell ref="B79:B80"/>
    <mergeCell ref="C79:C80"/>
    <mergeCell ref="A77:A78"/>
    <mergeCell ref="B77:B78"/>
    <mergeCell ref="C77:C78"/>
    <mergeCell ref="A75:A76"/>
    <mergeCell ref="B75:B76"/>
    <mergeCell ref="C75:C76"/>
    <mergeCell ref="A85:A86"/>
    <mergeCell ref="B85:B86"/>
    <mergeCell ref="C85:C86"/>
    <mergeCell ref="A83:A84"/>
    <mergeCell ref="B83:B84"/>
    <mergeCell ref="C83:C84"/>
    <mergeCell ref="A81:A82"/>
    <mergeCell ref="B81:B82"/>
    <mergeCell ref="C81:C82"/>
    <mergeCell ref="A91:A92"/>
    <mergeCell ref="B91:B92"/>
    <mergeCell ref="C91:C92"/>
    <mergeCell ref="A89:A90"/>
    <mergeCell ref="B89:B90"/>
    <mergeCell ref="C89:C90"/>
    <mergeCell ref="A87:A88"/>
    <mergeCell ref="B87:B88"/>
    <mergeCell ref="C87:C88"/>
    <mergeCell ref="A95:A96"/>
    <mergeCell ref="B95:B96"/>
    <mergeCell ref="C95:C96"/>
    <mergeCell ref="A101:A102"/>
    <mergeCell ref="B101:B102"/>
    <mergeCell ref="C101:C102"/>
    <mergeCell ref="A99:A100"/>
    <mergeCell ref="B99:B100"/>
    <mergeCell ref="C99:C100"/>
    <mergeCell ref="A97:A98"/>
    <mergeCell ref="B97:B98"/>
    <mergeCell ref="C97:C98"/>
    <mergeCell ref="A107:A108"/>
    <mergeCell ref="B107:B108"/>
    <mergeCell ref="C107:C108"/>
    <mergeCell ref="A105:A106"/>
    <mergeCell ref="B105:B106"/>
    <mergeCell ref="C105:C106"/>
    <mergeCell ref="A103:A104"/>
    <mergeCell ref="B103:B104"/>
    <mergeCell ref="C103:C104"/>
    <mergeCell ref="A113:A114"/>
    <mergeCell ref="B113:B114"/>
    <mergeCell ref="C113:C114"/>
    <mergeCell ref="A111:A112"/>
    <mergeCell ref="B111:B112"/>
    <mergeCell ref="C111:C112"/>
    <mergeCell ref="A109:A110"/>
    <mergeCell ref="B109:B110"/>
    <mergeCell ref="C109:C110"/>
    <mergeCell ref="A119:A120"/>
    <mergeCell ref="B119:B120"/>
    <mergeCell ref="C119:C120"/>
    <mergeCell ref="A117:A118"/>
    <mergeCell ref="B117:B118"/>
    <mergeCell ref="C117:C118"/>
    <mergeCell ref="A115:A116"/>
    <mergeCell ref="B115:B116"/>
    <mergeCell ref="C115:C116"/>
    <mergeCell ref="A125:A126"/>
    <mergeCell ref="B125:B126"/>
    <mergeCell ref="C125:C126"/>
    <mergeCell ref="A123:A124"/>
    <mergeCell ref="B123:B124"/>
    <mergeCell ref="C123:C124"/>
    <mergeCell ref="A121:A122"/>
    <mergeCell ref="B121:B122"/>
    <mergeCell ref="C121:C122"/>
    <mergeCell ref="A131:A132"/>
    <mergeCell ref="B131:B132"/>
    <mergeCell ref="C131:C132"/>
    <mergeCell ref="A129:A130"/>
    <mergeCell ref="B129:B130"/>
    <mergeCell ref="C129:C130"/>
    <mergeCell ref="A127:A128"/>
    <mergeCell ref="B127:B128"/>
    <mergeCell ref="C127:C128"/>
    <mergeCell ref="A137:A138"/>
    <mergeCell ref="B137:B138"/>
    <mergeCell ref="C137:C138"/>
    <mergeCell ref="A135:A136"/>
    <mergeCell ref="B135:B136"/>
    <mergeCell ref="C135:C136"/>
    <mergeCell ref="A133:A134"/>
    <mergeCell ref="B133:B134"/>
    <mergeCell ref="C133:C134"/>
    <mergeCell ref="A143:A144"/>
    <mergeCell ref="B143:B144"/>
    <mergeCell ref="C143:C144"/>
    <mergeCell ref="A141:A142"/>
    <mergeCell ref="B141:B142"/>
    <mergeCell ref="C141:C142"/>
    <mergeCell ref="A139:A140"/>
    <mergeCell ref="B139:B140"/>
    <mergeCell ref="C139:C140"/>
    <mergeCell ref="A149:A150"/>
    <mergeCell ref="B149:B150"/>
    <mergeCell ref="C149:C150"/>
    <mergeCell ref="A147:A148"/>
    <mergeCell ref="B147:B148"/>
    <mergeCell ref="C147:C148"/>
    <mergeCell ref="A145:A146"/>
    <mergeCell ref="B145:B146"/>
    <mergeCell ref="C145:C146"/>
    <mergeCell ref="A155:A156"/>
    <mergeCell ref="B155:B156"/>
    <mergeCell ref="C155:C156"/>
    <mergeCell ref="A153:A154"/>
    <mergeCell ref="B153:B154"/>
    <mergeCell ref="C153:C154"/>
    <mergeCell ref="A151:A152"/>
    <mergeCell ref="B151:B152"/>
    <mergeCell ref="C151:C152"/>
    <mergeCell ref="A161:A162"/>
    <mergeCell ref="B161:B162"/>
    <mergeCell ref="C161:C162"/>
    <mergeCell ref="A159:A160"/>
    <mergeCell ref="B159:B160"/>
    <mergeCell ref="C159:C160"/>
    <mergeCell ref="A157:A158"/>
    <mergeCell ref="B157:B158"/>
    <mergeCell ref="C157:C158"/>
    <mergeCell ref="A167:A168"/>
    <mergeCell ref="B167:B168"/>
    <mergeCell ref="C167:C168"/>
    <mergeCell ref="A165:A166"/>
    <mergeCell ref="B165:B166"/>
    <mergeCell ref="C165:C166"/>
    <mergeCell ref="A163:A164"/>
    <mergeCell ref="B163:B164"/>
    <mergeCell ref="C163:C164"/>
    <mergeCell ref="A173:A174"/>
    <mergeCell ref="B173:B174"/>
    <mergeCell ref="C173:C174"/>
    <mergeCell ref="A171:A172"/>
    <mergeCell ref="B171:B172"/>
    <mergeCell ref="C171:C172"/>
    <mergeCell ref="A169:A170"/>
    <mergeCell ref="B169:B170"/>
    <mergeCell ref="C169:C170"/>
    <mergeCell ref="A179:A180"/>
    <mergeCell ref="B179:B180"/>
    <mergeCell ref="C179:C180"/>
    <mergeCell ref="A177:A178"/>
    <mergeCell ref="B177:B178"/>
    <mergeCell ref="C177:C178"/>
    <mergeCell ref="A175:A176"/>
    <mergeCell ref="B175:B176"/>
    <mergeCell ref="C175:C176"/>
    <mergeCell ref="A185:A186"/>
    <mergeCell ref="B185:B186"/>
    <mergeCell ref="C185:C186"/>
    <mergeCell ref="A183:A184"/>
    <mergeCell ref="B183:B184"/>
    <mergeCell ref="C183:C184"/>
    <mergeCell ref="A181:A182"/>
    <mergeCell ref="B181:B182"/>
    <mergeCell ref="C181:C182"/>
    <mergeCell ref="A191:A192"/>
    <mergeCell ref="B191:B192"/>
    <mergeCell ref="C191:C192"/>
    <mergeCell ref="A193:A194"/>
    <mergeCell ref="B193:B194"/>
    <mergeCell ref="C193:C194"/>
    <mergeCell ref="A187:A188"/>
    <mergeCell ref="B187:B188"/>
    <mergeCell ref="C187:C188"/>
    <mergeCell ref="A189:A190"/>
    <mergeCell ref="B189:B190"/>
    <mergeCell ref="C189:C190"/>
    <mergeCell ref="A199:A200"/>
    <mergeCell ref="B199:B200"/>
    <mergeCell ref="C199:C200"/>
    <mergeCell ref="A201:A202"/>
    <mergeCell ref="B201:B202"/>
    <mergeCell ref="C201:C202"/>
    <mergeCell ref="A195:A196"/>
    <mergeCell ref="B195:B196"/>
    <mergeCell ref="C195:C196"/>
    <mergeCell ref="A197:A198"/>
    <mergeCell ref="B197:B198"/>
    <mergeCell ref="C197:C198"/>
    <mergeCell ref="D202:O202"/>
    <mergeCell ref="J218:L218"/>
    <mergeCell ref="J219:L219"/>
    <mergeCell ref="J223:L223"/>
    <mergeCell ref="A213:A214"/>
    <mergeCell ref="B213:B214"/>
    <mergeCell ref="C213:C214"/>
    <mergeCell ref="A215:C215"/>
    <mergeCell ref="A209:A210"/>
    <mergeCell ref="B209:B210"/>
    <mergeCell ref="C209:C210"/>
    <mergeCell ref="A211:A212"/>
    <mergeCell ref="B211:B212"/>
    <mergeCell ref="C211:C212"/>
    <mergeCell ref="A205:A206"/>
    <mergeCell ref="B205:B206"/>
    <mergeCell ref="C205:C206"/>
    <mergeCell ref="A207:A208"/>
    <mergeCell ref="B207:B208"/>
    <mergeCell ref="C207:C208"/>
    <mergeCell ref="A203:A204"/>
    <mergeCell ref="B203:B204"/>
    <mergeCell ref="C203:C204"/>
  </mergeCells>
  <pageMargins left="0.7" right="0.7" top="0.75" bottom="0.75" header="0.3" footer="0.3"/>
  <pageSetup paperSize="9" scale="57" fitToHeight="0" orientation="landscape" r:id="rId1"/>
  <rowBreaks count="3" manualBreakCount="3">
    <brk id="60" max="15" man="1"/>
    <brk id="134" max="15" man="1"/>
    <brk id="204" max="15" man="1"/>
  </rowBreaks>
  <colBreaks count="1" manualBreakCount="1">
    <brk id="1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197"/>
  <sheetViews>
    <sheetView tabSelected="1" view="pageBreakPreview" topLeftCell="E1" zoomScaleNormal="100" zoomScaleSheetLayoutView="100" workbookViewId="0">
      <selection activeCell="A5" sqref="A5:P5"/>
    </sheetView>
  </sheetViews>
  <sheetFormatPr defaultColWidth="9.1796875" defaultRowHeight="14" x14ac:dyDescent="0.3"/>
  <cols>
    <col min="1" max="1" width="5.1796875" style="126" customWidth="1"/>
    <col min="2" max="2" width="14" style="126" customWidth="1"/>
    <col min="3" max="3" width="38" style="154" customWidth="1"/>
    <col min="4" max="4" width="14.7265625" style="129" customWidth="1"/>
    <col min="5" max="15" width="14.7265625" style="127" customWidth="1"/>
    <col min="16" max="16" width="14.26953125" style="128" customWidth="1"/>
    <col min="17" max="17" width="16.54296875" style="187" customWidth="1"/>
    <col min="18" max="16384" width="9.1796875" style="128"/>
  </cols>
  <sheetData>
    <row r="1" spans="1:17" ht="16.5" x14ac:dyDescent="0.35">
      <c r="C1" s="150"/>
      <c r="D1" s="127"/>
      <c r="M1" s="265" t="s">
        <v>347</v>
      </c>
      <c r="N1" s="265"/>
      <c r="O1" s="265"/>
      <c r="P1" s="265"/>
      <c r="Q1" s="186"/>
    </row>
    <row r="2" spans="1:17" x14ac:dyDescent="0.3">
      <c r="C2" s="150"/>
      <c r="D2" s="127"/>
      <c r="M2" s="255"/>
      <c r="N2" s="255"/>
      <c r="O2" s="255"/>
      <c r="P2" s="255"/>
      <c r="Q2" s="188"/>
    </row>
    <row r="3" spans="1:17" x14ac:dyDescent="0.3">
      <c r="C3" s="150"/>
      <c r="D3" s="127"/>
      <c r="M3" s="256"/>
      <c r="N3" s="256"/>
      <c r="O3" s="256"/>
      <c r="P3" s="256"/>
      <c r="Q3" s="189"/>
    </row>
    <row r="4" spans="1:17" ht="18" customHeight="1" x14ac:dyDescent="0.3">
      <c r="A4" s="258" t="s">
        <v>33</v>
      </c>
      <c r="B4" s="258"/>
      <c r="C4" s="258"/>
      <c r="D4" s="258"/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</row>
    <row r="5" spans="1:17" ht="33.75" customHeight="1" x14ac:dyDescent="0.3">
      <c r="A5" s="258" t="s">
        <v>316</v>
      </c>
      <c r="B5" s="258"/>
      <c r="C5" s="258"/>
      <c r="D5" s="258"/>
      <c r="E5" s="258"/>
      <c r="F5" s="258"/>
      <c r="G5" s="258"/>
      <c r="H5" s="258"/>
      <c r="I5" s="258"/>
      <c r="J5" s="258"/>
      <c r="K5" s="258"/>
      <c r="L5" s="258"/>
      <c r="M5" s="258"/>
      <c r="N5" s="258"/>
      <c r="O5" s="258"/>
      <c r="P5" s="258"/>
      <c r="Q5" s="184"/>
    </row>
    <row r="6" spans="1:17" ht="12.75" customHeight="1" x14ac:dyDescent="0.3">
      <c r="A6" s="130"/>
      <c r="B6" s="130"/>
      <c r="C6" s="151"/>
    </row>
    <row r="7" spans="1:17" s="131" customFormat="1" ht="15" customHeight="1" x14ac:dyDescent="0.3">
      <c r="A7" s="205" t="s">
        <v>120</v>
      </c>
      <c r="B7" s="209" t="s">
        <v>119</v>
      </c>
      <c r="C7" s="259" t="s">
        <v>30</v>
      </c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1"/>
      <c r="P7" s="205" t="s">
        <v>314</v>
      </c>
      <c r="Q7" s="178"/>
    </row>
    <row r="8" spans="1:17" s="131" customFormat="1" x14ac:dyDescent="0.3">
      <c r="A8" s="206"/>
      <c r="B8" s="209"/>
      <c r="C8" s="259"/>
      <c r="D8" s="132" t="s">
        <v>2</v>
      </c>
      <c r="E8" s="132" t="s">
        <v>3</v>
      </c>
      <c r="F8" s="132" t="s">
        <v>4</v>
      </c>
      <c r="G8" s="132" t="s">
        <v>12</v>
      </c>
      <c r="H8" s="132" t="s">
        <v>5</v>
      </c>
      <c r="I8" s="132" t="s">
        <v>6</v>
      </c>
      <c r="J8" s="132" t="s">
        <v>7</v>
      </c>
      <c r="K8" s="132" t="s">
        <v>11</v>
      </c>
      <c r="L8" s="132" t="s">
        <v>13</v>
      </c>
      <c r="M8" s="132" t="s">
        <v>14</v>
      </c>
      <c r="N8" s="132" t="s">
        <v>15</v>
      </c>
      <c r="O8" s="132" t="s">
        <v>16</v>
      </c>
      <c r="P8" s="206"/>
      <c r="Q8" s="178"/>
    </row>
    <row r="9" spans="1:17" s="8" customFormat="1" ht="15" customHeight="1" x14ac:dyDescent="0.3">
      <c r="A9" s="234">
        <v>1</v>
      </c>
      <c r="B9" s="262" t="s">
        <v>209</v>
      </c>
      <c r="C9" s="248" t="s">
        <v>213</v>
      </c>
      <c r="D9" s="160" t="s">
        <v>1</v>
      </c>
      <c r="E9" s="125" t="s">
        <v>1</v>
      </c>
      <c r="F9" s="125" t="s">
        <v>1</v>
      </c>
      <c r="G9" s="125" t="s">
        <v>1</v>
      </c>
      <c r="H9" s="125" t="s">
        <v>1</v>
      </c>
      <c r="I9" s="125" t="s">
        <v>1</v>
      </c>
      <c r="J9" s="125" t="s">
        <v>1</v>
      </c>
      <c r="K9" s="125" t="s">
        <v>1</v>
      </c>
      <c r="L9" s="125" t="s">
        <v>1</v>
      </c>
      <c r="M9" s="125" t="s">
        <v>1</v>
      </c>
      <c r="N9" s="125" t="s">
        <v>1</v>
      </c>
      <c r="O9" s="177" t="s">
        <v>214</v>
      </c>
      <c r="P9" s="142"/>
      <c r="Q9" s="191"/>
    </row>
    <row r="10" spans="1:17" s="1" customFormat="1" ht="15" customHeight="1" x14ac:dyDescent="0.3">
      <c r="A10" s="234"/>
      <c r="B10" s="262"/>
      <c r="C10" s="248"/>
      <c r="D10" s="162">
        <v>15</v>
      </c>
      <c r="E10" s="163">
        <v>15</v>
      </c>
      <c r="F10" s="163">
        <v>15</v>
      </c>
      <c r="G10" s="163">
        <v>15</v>
      </c>
      <c r="H10" s="163">
        <v>15</v>
      </c>
      <c r="I10" s="163">
        <v>15</v>
      </c>
      <c r="J10" s="163">
        <v>15</v>
      </c>
      <c r="K10" s="163">
        <v>15</v>
      </c>
      <c r="L10" s="163">
        <v>15</v>
      </c>
      <c r="M10" s="163">
        <v>15</v>
      </c>
      <c r="N10" s="163">
        <v>15</v>
      </c>
      <c r="O10" s="174" t="s">
        <v>323</v>
      </c>
      <c r="P10" s="143"/>
      <c r="Q10" s="171"/>
    </row>
    <row r="11" spans="1:17" s="1" customFormat="1" ht="15" customHeight="1" x14ac:dyDescent="0.3">
      <c r="A11" s="234">
        <v>2</v>
      </c>
      <c r="B11" s="262" t="s">
        <v>209</v>
      </c>
      <c r="C11" s="248" t="s">
        <v>215</v>
      </c>
      <c r="D11" s="160" t="s">
        <v>1</v>
      </c>
      <c r="E11" s="125" t="s">
        <v>1</v>
      </c>
      <c r="F11" s="125" t="s">
        <v>1</v>
      </c>
      <c r="G11" s="125" t="s">
        <v>1</v>
      </c>
      <c r="H11" s="125" t="s">
        <v>1</v>
      </c>
      <c r="I11" s="125" t="s">
        <v>1</v>
      </c>
      <c r="J11" s="125" t="s">
        <v>1</v>
      </c>
      <c r="K11" s="125" t="s">
        <v>1</v>
      </c>
      <c r="L11" s="125" t="s">
        <v>1</v>
      </c>
      <c r="M11" s="125" t="s">
        <v>1</v>
      </c>
      <c r="N11" s="125" t="s">
        <v>1</v>
      </c>
      <c r="O11" s="177" t="s">
        <v>214</v>
      </c>
      <c r="P11" s="143"/>
      <c r="Q11" s="171"/>
    </row>
    <row r="12" spans="1:17" s="1" customFormat="1" ht="15" customHeight="1" x14ac:dyDescent="0.3">
      <c r="A12" s="234"/>
      <c r="B12" s="262"/>
      <c r="C12" s="248"/>
      <c r="D12" s="162">
        <v>15</v>
      </c>
      <c r="E12" s="163">
        <v>15</v>
      </c>
      <c r="F12" s="163">
        <v>15</v>
      </c>
      <c r="G12" s="163">
        <v>15</v>
      </c>
      <c r="H12" s="163">
        <v>15</v>
      </c>
      <c r="I12" s="163">
        <v>15</v>
      </c>
      <c r="J12" s="163">
        <v>15</v>
      </c>
      <c r="K12" s="163">
        <v>15</v>
      </c>
      <c r="L12" s="163">
        <v>15</v>
      </c>
      <c r="M12" s="163">
        <v>15</v>
      </c>
      <c r="N12" s="163">
        <v>15</v>
      </c>
      <c r="O12" s="174" t="s">
        <v>323</v>
      </c>
      <c r="P12" s="143"/>
      <c r="Q12" s="171"/>
    </row>
    <row r="13" spans="1:17" s="1" customFormat="1" ht="15" customHeight="1" x14ac:dyDescent="0.3">
      <c r="A13" s="234">
        <v>3</v>
      </c>
      <c r="B13" s="262" t="s">
        <v>209</v>
      </c>
      <c r="C13" s="248" t="s">
        <v>216</v>
      </c>
      <c r="D13" s="160" t="s">
        <v>1</v>
      </c>
      <c r="E13" s="125" t="s">
        <v>1</v>
      </c>
      <c r="F13" s="125" t="s">
        <v>1</v>
      </c>
      <c r="G13" s="125" t="s">
        <v>1</v>
      </c>
      <c r="H13" s="125" t="s">
        <v>1</v>
      </c>
      <c r="I13" s="125" t="s">
        <v>1</v>
      </c>
      <c r="J13" s="125" t="s">
        <v>1</v>
      </c>
      <c r="K13" s="125" t="s">
        <v>1</v>
      </c>
      <c r="L13" s="125" t="s">
        <v>1</v>
      </c>
      <c r="M13" s="125" t="s">
        <v>1</v>
      </c>
      <c r="N13" s="125" t="s">
        <v>1</v>
      </c>
      <c r="O13" s="177" t="s">
        <v>214</v>
      </c>
      <c r="P13" s="143"/>
      <c r="Q13" s="171"/>
    </row>
    <row r="14" spans="1:17" s="1" customFormat="1" ht="15" customHeight="1" x14ac:dyDescent="0.3">
      <c r="A14" s="234"/>
      <c r="B14" s="262"/>
      <c r="C14" s="248"/>
      <c r="D14" s="162">
        <v>15</v>
      </c>
      <c r="E14" s="163">
        <v>15</v>
      </c>
      <c r="F14" s="163">
        <v>15</v>
      </c>
      <c r="G14" s="163">
        <v>15</v>
      </c>
      <c r="H14" s="163">
        <v>15</v>
      </c>
      <c r="I14" s="163">
        <v>15</v>
      </c>
      <c r="J14" s="163">
        <v>15</v>
      </c>
      <c r="K14" s="163">
        <v>15</v>
      </c>
      <c r="L14" s="163">
        <v>15</v>
      </c>
      <c r="M14" s="163">
        <v>15</v>
      </c>
      <c r="N14" s="163">
        <v>15</v>
      </c>
      <c r="O14" s="174" t="s">
        <v>323</v>
      </c>
      <c r="P14" s="143"/>
      <c r="Q14" s="171"/>
    </row>
    <row r="15" spans="1:17" s="1" customFormat="1" ht="15" customHeight="1" x14ac:dyDescent="0.3">
      <c r="A15" s="234">
        <v>4</v>
      </c>
      <c r="B15" s="262" t="s">
        <v>209</v>
      </c>
      <c r="C15" s="248" t="s">
        <v>217</v>
      </c>
      <c r="D15" s="160" t="s">
        <v>1</v>
      </c>
      <c r="E15" s="125" t="s">
        <v>1</v>
      </c>
      <c r="F15" s="125" t="s">
        <v>1</v>
      </c>
      <c r="G15" s="125" t="s">
        <v>1</v>
      </c>
      <c r="H15" s="125" t="s">
        <v>1</v>
      </c>
      <c r="I15" s="125" t="s">
        <v>1</v>
      </c>
      <c r="J15" s="125" t="s">
        <v>1</v>
      </c>
      <c r="K15" s="125" t="s">
        <v>1</v>
      </c>
      <c r="L15" s="125" t="s">
        <v>1</v>
      </c>
      <c r="M15" s="125" t="s">
        <v>1</v>
      </c>
      <c r="N15" s="125" t="s">
        <v>1</v>
      </c>
      <c r="O15" s="177" t="s">
        <v>214</v>
      </c>
      <c r="P15" s="143"/>
      <c r="Q15" s="171"/>
    </row>
    <row r="16" spans="1:17" s="1" customFormat="1" ht="15" customHeight="1" x14ac:dyDescent="0.3">
      <c r="A16" s="234"/>
      <c r="B16" s="262"/>
      <c r="C16" s="248"/>
      <c r="D16" s="162">
        <v>15</v>
      </c>
      <c r="E16" s="163">
        <v>15</v>
      </c>
      <c r="F16" s="163">
        <v>15</v>
      </c>
      <c r="G16" s="163">
        <v>15</v>
      </c>
      <c r="H16" s="163">
        <v>15</v>
      </c>
      <c r="I16" s="163">
        <v>15</v>
      </c>
      <c r="J16" s="163">
        <v>15</v>
      </c>
      <c r="K16" s="163">
        <v>15</v>
      </c>
      <c r="L16" s="163">
        <v>15</v>
      </c>
      <c r="M16" s="163">
        <v>15</v>
      </c>
      <c r="N16" s="163">
        <v>15</v>
      </c>
      <c r="O16" s="174" t="s">
        <v>323</v>
      </c>
      <c r="P16" s="143"/>
      <c r="Q16" s="171"/>
    </row>
    <row r="17" spans="1:17" s="1" customFormat="1" ht="15" customHeight="1" x14ac:dyDescent="0.3">
      <c r="A17" s="234">
        <v>5</v>
      </c>
      <c r="B17" s="262" t="s">
        <v>209</v>
      </c>
      <c r="C17" s="248" t="s">
        <v>218</v>
      </c>
      <c r="D17" s="160" t="s">
        <v>1</v>
      </c>
      <c r="E17" s="125" t="s">
        <v>1</v>
      </c>
      <c r="F17" s="125" t="s">
        <v>1</v>
      </c>
      <c r="G17" s="125" t="s">
        <v>1</v>
      </c>
      <c r="H17" s="125" t="s">
        <v>1</v>
      </c>
      <c r="I17" s="125" t="s">
        <v>1</v>
      </c>
      <c r="J17" s="125" t="s">
        <v>1</v>
      </c>
      <c r="K17" s="125" t="s">
        <v>1</v>
      </c>
      <c r="L17" s="125" t="s">
        <v>1</v>
      </c>
      <c r="M17" s="125" t="s">
        <v>1</v>
      </c>
      <c r="N17" s="125" t="s">
        <v>1</v>
      </c>
      <c r="O17" s="177" t="s">
        <v>214</v>
      </c>
      <c r="P17" s="143"/>
      <c r="Q17" s="171"/>
    </row>
    <row r="18" spans="1:17" s="1" customFormat="1" ht="15" customHeight="1" x14ac:dyDescent="0.3">
      <c r="A18" s="234"/>
      <c r="B18" s="262"/>
      <c r="C18" s="248"/>
      <c r="D18" s="162">
        <v>15</v>
      </c>
      <c r="E18" s="163">
        <v>15</v>
      </c>
      <c r="F18" s="163">
        <v>15</v>
      </c>
      <c r="G18" s="163">
        <v>15</v>
      </c>
      <c r="H18" s="163">
        <v>15</v>
      </c>
      <c r="I18" s="163">
        <v>15</v>
      </c>
      <c r="J18" s="163">
        <v>15</v>
      </c>
      <c r="K18" s="163">
        <v>15</v>
      </c>
      <c r="L18" s="163">
        <v>15</v>
      </c>
      <c r="M18" s="163">
        <v>15</v>
      </c>
      <c r="N18" s="163">
        <v>15</v>
      </c>
      <c r="O18" s="174" t="s">
        <v>323</v>
      </c>
      <c r="P18" s="143"/>
      <c r="Q18" s="171"/>
    </row>
    <row r="19" spans="1:17" s="1" customFormat="1" ht="15" customHeight="1" x14ac:dyDescent="0.3">
      <c r="A19" s="234">
        <v>6</v>
      </c>
      <c r="B19" s="262" t="s">
        <v>209</v>
      </c>
      <c r="C19" s="248" t="s">
        <v>219</v>
      </c>
      <c r="D19" s="160" t="s">
        <v>1</v>
      </c>
      <c r="E19" s="125" t="s">
        <v>1</v>
      </c>
      <c r="F19" s="125" t="s">
        <v>1</v>
      </c>
      <c r="G19" s="125" t="s">
        <v>1</v>
      </c>
      <c r="H19" s="125" t="s">
        <v>1</v>
      </c>
      <c r="I19" s="125" t="s">
        <v>1</v>
      </c>
      <c r="J19" s="125" t="s">
        <v>1</v>
      </c>
      <c r="K19" s="125" t="s">
        <v>1</v>
      </c>
      <c r="L19" s="125" t="s">
        <v>1</v>
      </c>
      <c r="M19" s="125" t="s">
        <v>1</v>
      </c>
      <c r="N19" s="125" t="s">
        <v>1</v>
      </c>
      <c r="O19" s="177" t="s">
        <v>214</v>
      </c>
      <c r="P19" s="143"/>
      <c r="Q19" s="171"/>
    </row>
    <row r="20" spans="1:17" s="1" customFormat="1" ht="15" customHeight="1" x14ac:dyDescent="0.3">
      <c r="A20" s="234"/>
      <c r="B20" s="262"/>
      <c r="C20" s="248"/>
      <c r="D20" s="162">
        <v>15</v>
      </c>
      <c r="E20" s="163">
        <v>15</v>
      </c>
      <c r="F20" s="163">
        <v>15</v>
      </c>
      <c r="G20" s="163">
        <v>15</v>
      </c>
      <c r="H20" s="163">
        <v>15</v>
      </c>
      <c r="I20" s="163">
        <v>15</v>
      </c>
      <c r="J20" s="163">
        <v>15</v>
      </c>
      <c r="K20" s="163">
        <v>15</v>
      </c>
      <c r="L20" s="163">
        <v>15</v>
      </c>
      <c r="M20" s="163">
        <v>15</v>
      </c>
      <c r="N20" s="163">
        <v>15</v>
      </c>
      <c r="O20" s="174" t="s">
        <v>323</v>
      </c>
      <c r="P20" s="143"/>
      <c r="Q20" s="171"/>
    </row>
    <row r="21" spans="1:17" s="1" customFormat="1" ht="15" customHeight="1" x14ac:dyDescent="0.3">
      <c r="A21" s="234">
        <v>7</v>
      </c>
      <c r="B21" s="262" t="s">
        <v>209</v>
      </c>
      <c r="C21" s="252" t="s">
        <v>224</v>
      </c>
      <c r="D21" s="160" t="s">
        <v>1</v>
      </c>
      <c r="E21" s="125" t="s">
        <v>1</v>
      </c>
      <c r="F21" s="177" t="s">
        <v>214</v>
      </c>
      <c r="G21" s="125" t="s">
        <v>1</v>
      </c>
      <c r="H21" s="125" t="s">
        <v>1</v>
      </c>
      <c r="I21" s="125" t="s">
        <v>1</v>
      </c>
      <c r="J21" s="125" t="s">
        <v>1</v>
      </c>
      <c r="K21" s="125" t="s">
        <v>1</v>
      </c>
      <c r="L21" s="125" t="s">
        <v>1</v>
      </c>
      <c r="M21" s="125" t="s">
        <v>1</v>
      </c>
      <c r="N21" s="125" t="s">
        <v>1</v>
      </c>
      <c r="O21" s="125" t="s">
        <v>1</v>
      </c>
      <c r="P21" s="143"/>
      <c r="Q21" s="171"/>
    </row>
    <row r="22" spans="1:17" s="1" customFormat="1" ht="15" customHeight="1" x14ac:dyDescent="0.3">
      <c r="A22" s="234"/>
      <c r="B22" s="262"/>
      <c r="C22" s="253"/>
      <c r="D22" s="162">
        <v>15</v>
      </c>
      <c r="E22" s="163">
        <v>15</v>
      </c>
      <c r="F22" s="174" t="s">
        <v>339</v>
      </c>
      <c r="G22" s="163">
        <v>15</v>
      </c>
      <c r="H22" s="163">
        <v>15</v>
      </c>
      <c r="I22" s="163">
        <v>15</v>
      </c>
      <c r="J22" s="163">
        <v>15</v>
      </c>
      <c r="K22" s="163">
        <v>15</v>
      </c>
      <c r="L22" s="163">
        <v>15</v>
      </c>
      <c r="M22" s="163">
        <v>15</v>
      </c>
      <c r="N22" s="163">
        <v>15</v>
      </c>
      <c r="O22" s="163">
        <v>15</v>
      </c>
      <c r="P22" s="143"/>
      <c r="Q22" s="171"/>
    </row>
    <row r="23" spans="1:17" s="1" customFormat="1" ht="15" customHeight="1" x14ac:dyDescent="0.3">
      <c r="A23" s="234">
        <v>8</v>
      </c>
      <c r="B23" s="262" t="s">
        <v>209</v>
      </c>
      <c r="C23" s="248" t="s">
        <v>225</v>
      </c>
      <c r="D23" s="160" t="s">
        <v>1</v>
      </c>
      <c r="E23" s="125" t="s">
        <v>1</v>
      </c>
      <c r="F23" s="177" t="s">
        <v>214</v>
      </c>
      <c r="G23" s="125" t="s">
        <v>1</v>
      </c>
      <c r="H23" s="125" t="s">
        <v>1</v>
      </c>
      <c r="I23" s="125" t="s">
        <v>1</v>
      </c>
      <c r="J23" s="125" t="s">
        <v>1</v>
      </c>
      <c r="K23" s="125" t="s">
        <v>1</v>
      </c>
      <c r="L23" s="125" t="s">
        <v>1</v>
      </c>
      <c r="M23" s="125" t="s">
        <v>1</v>
      </c>
      <c r="N23" s="125" t="s">
        <v>1</v>
      </c>
      <c r="O23" s="125" t="s">
        <v>1</v>
      </c>
      <c r="P23" s="143"/>
      <c r="Q23" s="171"/>
    </row>
    <row r="24" spans="1:17" s="1" customFormat="1" ht="15" customHeight="1" x14ac:dyDescent="0.3">
      <c r="A24" s="234"/>
      <c r="B24" s="262"/>
      <c r="C24" s="248"/>
      <c r="D24" s="162">
        <v>15</v>
      </c>
      <c r="E24" s="163">
        <v>15</v>
      </c>
      <c r="F24" s="174" t="s">
        <v>339</v>
      </c>
      <c r="G24" s="163">
        <v>15</v>
      </c>
      <c r="H24" s="163">
        <v>15</v>
      </c>
      <c r="I24" s="163">
        <v>15</v>
      </c>
      <c r="J24" s="163">
        <v>15</v>
      </c>
      <c r="K24" s="163">
        <v>15</v>
      </c>
      <c r="L24" s="163">
        <v>15</v>
      </c>
      <c r="M24" s="163">
        <v>15</v>
      </c>
      <c r="N24" s="163">
        <v>15</v>
      </c>
      <c r="O24" s="163">
        <v>15</v>
      </c>
      <c r="P24" s="143"/>
      <c r="Q24" s="171"/>
    </row>
    <row r="25" spans="1:17" s="1" customFormat="1" ht="15" customHeight="1" x14ac:dyDescent="0.3">
      <c r="A25" s="234">
        <v>9</v>
      </c>
      <c r="B25" s="262" t="s">
        <v>209</v>
      </c>
      <c r="C25" s="248" t="s">
        <v>226</v>
      </c>
      <c r="D25" s="160" t="s">
        <v>1</v>
      </c>
      <c r="E25" s="125" t="s">
        <v>1</v>
      </c>
      <c r="F25" s="177" t="s">
        <v>214</v>
      </c>
      <c r="G25" s="125" t="s">
        <v>1</v>
      </c>
      <c r="H25" s="125" t="s">
        <v>1</v>
      </c>
      <c r="I25" s="125" t="s">
        <v>1</v>
      </c>
      <c r="J25" s="125" t="s">
        <v>1</v>
      </c>
      <c r="K25" s="125" t="s">
        <v>1</v>
      </c>
      <c r="L25" s="125" t="s">
        <v>1</v>
      </c>
      <c r="M25" s="125" t="s">
        <v>1</v>
      </c>
      <c r="N25" s="125" t="s">
        <v>1</v>
      </c>
      <c r="O25" s="125" t="s">
        <v>1</v>
      </c>
      <c r="P25" s="143"/>
      <c r="Q25" s="171"/>
    </row>
    <row r="26" spans="1:17" s="1" customFormat="1" ht="15" customHeight="1" x14ac:dyDescent="0.3">
      <c r="A26" s="234"/>
      <c r="B26" s="262"/>
      <c r="C26" s="248"/>
      <c r="D26" s="162">
        <v>15</v>
      </c>
      <c r="E26" s="163">
        <v>15</v>
      </c>
      <c r="F26" s="174" t="s">
        <v>339</v>
      </c>
      <c r="G26" s="163">
        <v>15</v>
      </c>
      <c r="H26" s="163">
        <v>15</v>
      </c>
      <c r="I26" s="163">
        <v>15</v>
      </c>
      <c r="J26" s="163">
        <v>15</v>
      </c>
      <c r="K26" s="163">
        <v>15</v>
      </c>
      <c r="L26" s="163">
        <v>15</v>
      </c>
      <c r="M26" s="163">
        <v>15</v>
      </c>
      <c r="N26" s="163">
        <v>15</v>
      </c>
      <c r="O26" s="163">
        <v>15</v>
      </c>
      <c r="P26" s="143"/>
      <c r="Q26" s="171"/>
    </row>
    <row r="27" spans="1:17" s="1" customFormat="1" ht="15" customHeight="1" x14ac:dyDescent="0.3">
      <c r="A27" s="234">
        <v>10</v>
      </c>
      <c r="B27" s="262" t="s">
        <v>209</v>
      </c>
      <c r="C27" s="248" t="s">
        <v>227</v>
      </c>
      <c r="D27" s="160" t="s">
        <v>1</v>
      </c>
      <c r="E27" s="125" t="s">
        <v>1</v>
      </c>
      <c r="F27" s="177" t="s">
        <v>214</v>
      </c>
      <c r="G27" s="125" t="s">
        <v>1</v>
      </c>
      <c r="H27" s="125" t="s">
        <v>1</v>
      </c>
      <c r="I27" s="125" t="s">
        <v>1</v>
      </c>
      <c r="J27" s="125" t="s">
        <v>1</v>
      </c>
      <c r="K27" s="125" t="s">
        <v>1</v>
      </c>
      <c r="L27" s="125" t="s">
        <v>1</v>
      </c>
      <c r="M27" s="125" t="s">
        <v>1</v>
      </c>
      <c r="N27" s="125" t="s">
        <v>1</v>
      </c>
      <c r="O27" s="125" t="s">
        <v>1</v>
      </c>
      <c r="P27" s="143"/>
      <c r="Q27" s="171"/>
    </row>
    <row r="28" spans="1:17" s="1" customFormat="1" ht="15" customHeight="1" x14ac:dyDescent="0.3">
      <c r="A28" s="234"/>
      <c r="B28" s="262"/>
      <c r="C28" s="248"/>
      <c r="D28" s="162">
        <v>15</v>
      </c>
      <c r="E28" s="163">
        <v>15</v>
      </c>
      <c r="F28" s="174" t="s">
        <v>339</v>
      </c>
      <c r="G28" s="163">
        <v>15</v>
      </c>
      <c r="H28" s="163">
        <v>15</v>
      </c>
      <c r="I28" s="163">
        <v>15</v>
      </c>
      <c r="J28" s="163">
        <v>15</v>
      </c>
      <c r="K28" s="163">
        <v>15</v>
      </c>
      <c r="L28" s="163">
        <v>15</v>
      </c>
      <c r="M28" s="163">
        <v>15</v>
      </c>
      <c r="N28" s="163">
        <v>15</v>
      </c>
      <c r="O28" s="163">
        <v>15</v>
      </c>
      <c r="P28" s="143"/>
      <c r="Q28" s="171"/>
    </row>
    <row r="29" spans="1:17" s="1" customFormat="1" ht="15" customHeight="1" x14ac:dyDescent="0.3">
      <c r="A29" s="234">
        <v>11</v>
      </c>
      <c r="B29" s="262" t="s">
        <v>209</v>
      </c>
      <c r="C29" s="248" t="s">
        <v>228</v>
      </c>
      <c r="D29" s="160" t="s">
        <v>1</v>
      </c>
      <c r="E29" s="125" t="s">
        <v>1</v>
      </c>
      <c r="F29" s="177" t="s">
        <v>214</v>
      </c>
      <c r="G29" s="125" t="s">
        <v>1</v>
      </c>
      <c r="H29" s="125" t="s">
        <v>1</v>
      </c>
      <c r="I29" s="125" t="s">
        <v>1</v>
      </c>
      <c r="J29" s="125" t="s">
        <v>1</v>
      </c>
      <c r="K29" s="125" t="s">
        <v>1</v>
      </c>
      <c r="L29" s="125" t="s">
        <v>1</v>
      </c>
      <c r="M29" s="125" t="s">
        <v>1</v>
      </c>
      <c r="N29" s="125" t="s">
        <v>1</v>
      </c>
      <c r="O29" s="125" t="s">
        <v>1</v>
      </c>
      <c r="P29" s="143"/>
      <c r="Q29" s="171"/>
    </row>
    <row r="30" spans="1:17" s="1" customFormat="1" ht="15" customHeight="1" x14ac:dyDescent="0.3">
      <c r="A30" s="234"/>
      <c r="B30" s="262"/>
      <c r="C30" s="248"/>
      <c r="D30" s="162">
        <v>15</v>
      </c>
      <c r="E30" s="163">
        <v>15</v>
      </c>
      <c r="F30" s="174" t="s">
        <v>339</v>
      </c>
      <c r="G30" s="163">
        <v>15</v>
      </c>
      <c r="H30" s="163">
        <v>15</v>
      </c>
      <c r="I30" s="163">
        <v>15</v>
      </c>
      <c r="J30" s="163">
        <v>15</v>
      </c>
      <c r="K30" s="163">
        <v>15</v>
      </c>
      <c r="L30" s="163">
        <v>15</v>
      </c>
      <c r="M30" s="163">
        <v>15</v>
      </c>
      <c r="N30" s="163">
        <v>15</v>
      </c>
      <c r="O30" s="163">
        <v>15</v>
      </c>
      <c r="P30" s="143"/>
      <c r="Q30" s="171"/>
    </row>
    <row r="31" spans="1:17" s="1" customFormat="1" ht="15" customHeight="1" x14ac:dyDescent="0.3">
      <c r="A31" s="234">
        <v>12</v>
      </c>
      <c r="B31" s="262" t="s">
        <v>209</v>
      </c>
      <c r="C31" s="248" t="s">
        <v>229</v>
      </c>
      <c r="D31" s="160" t="s">
        <v>1</v>
      </c>
      <c r="E31" s="125" t="s">
        <v>1</v>
      </c>
      <c r="F31" s="177" t="s">
        <v>214</v>
      </c>
      <c r="G31" s="125" t="s">
        <v>1</v>
      </c>
      <c r="H31" s="125" t="s">
        <v>1</v>
      </c>
      <c r="I31" s="125" t="s">
        <v>1</v>
      </c>
      <c r="J31" s="125" t="s">
        <v>1</v>
      </c>
      <c r="K31" s="125" t="s">
        <v>1</v>
      </c>
      <c r="L31" s="125" t="s">
        <v>1</v>
      </c>
      <c r="M31" s="125" t="s">
        <v>1</v>
      </c>
      <c r="N31" s="125" t="s">
        <v>1</v>
      </c>
      <c r="O31" s="125" t="s">
        <v>1</v>
      </c>
      <c r="P31" s="143"/>
      <c r="Q31" s="171"/>
    </row>
    <row r="32" spans="1:17" s="1" customFormat="1" ht="15" customHeight="1" x14ac:dyDescent="0.3">
      <c r="A32" s="234"/>
      <c r="B32" s="262"/>
      <c r="C32" s="248"/>
      <c r="D32" s="162">
        <v>15</v>
      </c>
      <c r="E32" s="163">
        <v>15</v>
      </c>
      <c r="F32" s="174" t="s">
        <v>339</v>
      </c>
      <c r="G32" s="163">
        <v>15</v>
      </c>
      <c r="H32" s="163">
        <v>15</v>
      </c>
      <c r="I32" s="163">
        <v>15</v>
      </c>
      <c r="J32" s="163">
        <v>15</v>
      </c>
      <c r="K32" s="163">
        <v>15</v>
      </c>
      <c r="L32" s="163">
        <v>15</v>
      </c>
      <c r="M32" s="163">
        <v>15</v>
      </c>
      <c r="N32" s="163">
        <v>15</v>
      </c>
      <c r="O32" s="163">
        <v>15</v>
      </c>
      <c r="P32" s="143"/>
      <c r="Q32" s="171"/>
    </row>
    <row r="33" spans="1:22" s="1" customFormat="1" ht="15" customHeight="1" x14ac:dyDescent="0.3">
      <c r="A33" s="234">
        <v>13</v>
      </c>
      <c r="B33" s="262" t="s">
        <v>209</v>
      </c>
      <c r="C33" s="248" t="s">
        <v>230</v>
      </c>
      <c r="D33" s="160"/>
      <c r="E33" s="125"/>
      <c r="F33" s="177" t="s">
        <v>166</v>
      </c>
      <c r="G33" s="125"/>
      <c r="H33" s="125"/>
      <c r="I33" s="125"/>
      <c r="J33" s="125"/>
      <c r="K33" s="125"/>
      <c r="L33" s="125"/>
      <c r="M33" s="125"/>
      <c r="N33" s="125"/>
      <c r="O33" s="125"/>
      <c r="P33" s="143"/>
      <c r="Q33" s="171" t="s">
        <v>346</v>
      </c>
    </row>
    <row r="34" spans="1:22" s="1" customFormat="1" ht="15" customHeight="1" x14ac:dyDescent="0.3">
      <c r="A34" s="234"/>
      <c r="B34" s="262"/>
      <c r="C34" s="248"/>
      <c r="D34" s="162"/>
      <c r="E34" s="163"/>
      <c r="F34" s="174" t="s">
        <v>339</v>
      </c>
      <c r="G34" s="163"/>
      <c r="H34" s="163"/>
      <c r="I34" s="163"/>
      <c r="J34" s="163"/>
      <c r="K34" s="163"/>
      <c r="L34" s="163"/>
      <c r="M34" s="163"/>
      <c r="N34" s="163"/>
      <c r="O34" s="163"/>
      <c r="P34" s="143"/>
      <c r="Q34" s="171"/>
    </row>
    <row r="35" spans="1:22" s="1" customFormat="1" ht="15" customHeight="1" x14ac:dyDescent="0.3">
      <c r="A35" s="234">
        <v>14</v>
      </c>
      <c r="B35" s="262" t="s">
        <v>209</v>
      </c>
      <c r="C35" s="248" t="s">
        <v>231</v>
      </c>
      <c r="D35" s="125" t="s">
        <v>1</v>
      </c>
      <c r="E35" s="125" t="s">
        <v>1</v>
      </c>
      <c r="F35" s="177" t="s">
        <v>214</v>
      </c>
      <c r="G35" s="125" t="s">
        <v>1</v>
      </c>
      <c r="H35" s="125" t="s">
        <v>1</v>
      </c>
      <c r="I35" s="173" t="s">
        <v>0</v>
      </c>
      <c r="J35" s="125" t="s">
        <v>1</v>
      </c>
      <c r="K35" s="125" t="s">
        <v>1</v>
      </c>
      <c r="L35" s="173" t="s">
        <v>0</v>
      </c>
      <c r="M35" s="125" t="s">
        <v>1</v>
      </c>
      <c r="N35" s="125" t="s">
        <v>1</v>
      </c>
      <c r="O35" s="173" t="s">
        <v>0</v>
      </c>
      <c r="P35" s="143"/>
      <c r="Q35" s="171"/>
    </row>
    <row r="36" spans="1:22" s="1" customFormat="1" ht="15" customHeight="1" x14ac:dyDescent="0.3">
      <c r="A36" s="234"/>
      <c r="B36" s="262"/>
      <c r="C36" s="248"/>
      <c r="D36" s="163">
        <v>15</v>
      </c>
      <c r="E36" s="163">
        <v>15</v>
      </c>
      <c r="F36" s="174" t="s">
        <v>339</v>
      </c>
      <c r="G36" s="163">
        <v>15</v>
      </c>
      <c r="H36" s="163">
        <v>15</v>
      </c>
      <c r="I36" s="174" t="s">
        <v>334</v>
      </c>
      <c r="J36" s="163">
        <v>15</v>
      </c>
      <c r="K36" s="163">
        <v>15</v>
      </c>
      <c r="L36" s="174" t="s">
        <v>326</v>
      </c>
      <c r="M36" s="163">
        <v>15</v>
      </c>
      <c r="N36" s="163">
        <v>15</v>
      </c>
      <c r="O36" s="174" t="s">
        <v>326</v>
      </c>
      <c r="P36" s="143"/>
      <c r="Q36" s="171"/>
    </row>
    <row r="37" spans="1:22" s="1" customFormat="1" ht="15" customHeight="1" x14ac:dyDescent="0.3">
      <c r="A37" s="234">
        <v>15</v>
      </c>
      <c r="B37" s="262" t="s">
        <v>209</v>
      </c>
      <c r="C37" s="248" t="s">
        <v>232</v>
      </c>
      <c r="D37" s="125" t="s">
        <v>1</v>
      </c>
      <c r="E37" s="125" t="s">
        <v>1</v>
      </c>
      <c r="F37" s="177" t="s">
        <v>214</v>
      </c>
      <c r="G37" s="125" t="s">
        <v>1</v>
      </c>
      <c r="H37" s="125" t="s">
        <v>1</v>
      </c>
      <c r="I37" s="173" t="s">
        <v>0</v>
      </c>
      <c r="J37" s="125" t="s">
        <v>1</v>
      </c>
      <c r="K37" s="125" t="s">
        <v>1</v>
      </c>
      <c r="L37" s="173" t="s">
        <v>0</v>
      </c>
      <c r="M37" s="125" t="s">
        <v>1</v>
      </c>
      <c r="N37" s="125" t="s">
        <v>1</v>
      </c>
      <c r="O37" s="173" t="s">
        <v>0</v>
      </c>
      <c r="P37" s="143"/>
      <c r="Q37" s="171"/>
      <c r="R37" s="9"/>
      <c r="S37" s="9"/>
      <c r="T37" s="9"/>
      <c r="U37" s="9"/>
      <c r="V37" s="9"/>
    </row>
    <row r="38" spans="1:22" s="16" customFormat="1" ht="15" customHeight="1" x14ac:dyDescent="0.3">
      <c r="A38" s="234"/>
      <c r="B38" s="262"/>
      <c r="C38" s="248"/>
      <c r="D38" s="163">
        <v>15</v>
      </c>
      <c r="E38" s="163">
        <v>15</v>
      </c>
      <c r="F38" s="174" t="s">
        <v>339</v>
      </c>
      <c r="G38" s="163">
        <v>15</v>
      </c>
      <c r="H38" s="163">
        <v>15</v>
      </c>
      <c r="I38" s="174" t="s">
        <v>334</v>
      </c>
      <c r="J38" s="163">
        <v>15</v>
      </c>
      <c r="K38" s="163">
        <v>15</v>
      </c>
      <c r="L38" s="174" t="s">
        <v>326</v>
      </c>
      <c r="M38" s="163">
        <v>15</v>
      </c>
      <c r="N38" s="163">
        <v>15</v>
      </c>
      <c r="O38" s="174" t="s">
        <v>326</v>
      </c>
      <c r="P38" s="143"/>
      <c r="Q38" s="171"/>
      <c r="R38" s="20"/>
      <c r="S38" s="20"/>
      <c r="T38" s="20"/>
      <c r="U38" s="20"/>
      <c r="V38" s="20"/>
    </row>
    <row r="39" spans="1:22" s="16" customFormat="1" ht="15" customHeight="1" x14ac:dyDescent="0.3">
      <c r="A39" s="234">
        <v>16</v>
      </c>
      <c r="B39" s="262" t="s">
        <v>209</v>
      </c>
      <c r="C39" s="248" t="s">
        <v>233</v>
      </c>
      <c r="D39" s="125" t="s">
        <v>1</v>
      </c>
      <c r="E39" s="125" t="s">
        <v>1</v>
      </c>
      <c r="F39" s="177" t="s">
        <v>214</v>
      </c>
      <c r="G39" s="125" t="s">
        <v>1</v>
      </c>
      <c r="H39" s="125" t="s">
        <v>1</v>
      </c>
      <c r="I39" s="173" t="s">
        <v>0</v>
      </c>
      <c r="J39" s="125" t="s">
        <v>1</v>
      </c>
      <c r="K39" s="125" t="s">
        <v>1</v>
      </c>
      <c r="L39" s="173" t="s">
        <v>0</v>
      </c>
      <c r="M39" s="125" t="s">
        <v>1</v>
      </c>
      <c r="N39" s="125" t="s">
        <v>1</v>
      </c>
      <c r="O39" s="173" t="s">
        <v>0</v>
      </c>
      <c r="P39" s="143"/>
      <c r="Q39" s="171"/>
      <c r="R39" s="10"/>
      <c r="S39" s="10"/>
      <c r="T39" s="10"/>
      <c r="U39" s="10"/>
      <c r="V39" s="10"/>
    </row>
    <row r="40" spans="1:22" s="1" customFormat="1" ht="15" customHeight="1" x14ac:dyDescent="0.3">
      <c r="A40" s="234"/>
      <c r="B40" s="262"/>
      <c r="C40" s="248"/>
      <c r="D40" s="163">
        <v>15</v>
      </c>
      <c r="E40" s="163">
        <v>15</v>
      </c>
      <c r="F40" s="174" t="s">
        <v>339</v>
      </c>
      <c r="G40" s="163">
        <v>15</v>
      </c>
      <c r="H40" s="163">
        <v>15</v>
      </c>
      <c r="I40" s="174" t="s">
        <v>334</v>
      </c>
      <c r="J40" s="163">
        <v>15</v>
      </c>
      <c r="K40" s="163">
        <v>15</v>
      </c>
      <c r="L40" s="174" t="s">
        <v>326</v>
      </c>
      <c r="M40" s="163">
        <v>15</v>
      </c>
      <c r="N40" s="163">
        <v>15</v>
      </c>
      <c r="O40" s="174" t="s">
        <v>326</v>
      </c>
      <c r="P40" s="143"/>
      <c r="Q40" s="171"/>
      <c r="R40" s="20"/>
      <c r="S40" s="20"/>
      <c r="T40" s="20"/>
      <c r="U40" s="20"/>
      <c r="V40" s="20"/>
    </row>
    <row r="41" spans="1:22" s="1" customFormat="1" ht="15" customHeight="1" x14ac:dyDescent="0.3">
      <c r="A41" s="234">
        <v>17</v>
      </c>
      <c r="B41" s="262" t="s">
        <v>209</v>
      </c>
      <c r="C41" s="248" t="s">
        <v>234</v>
      </c>
      <c r="D41" s="125" t="s">
        <v>1</v>
      </c>
      <c r="E41" s="125" t="s">
        <v>1</v>
      </c>
      <c r="F41" s="177" t="s">
        <v>214</v>
      </c>
      <c r="G41" s="125" t="s">
        <v>1</v>
      </c>
      <c r="H41" s="125" t="s">
        <v>1</v>
      </c>
      <c r="I41" s="173" t="s">
        <v>0</v>
      </c>
      <c r="J41" s="125" t="s">
        <v>1</v>
      </c>
      <c r="K41" s="125" t="s">
        <v>1</v>
      </c>
      <c r="L41" s="173" t="s">
        <v>0</v>
      </c>
      <c r="M41" s="125" t="s">
        <v>1</v>
      </c>
      <c r="N41" s="125" t="s">
        <v>1</v>
      </c>
      <c r="O41" s="173" t="s">
        <v>0</v>
      </c>
      <c r="P41" s="143"/>
      <c r="Q41" s="171"/>
      <c r="R41" s="9"/>
      <c r="S41" s="9"/>
      <c r="T41" s="9"/>
      <c r="U41" s="9"/>
      <c r="V41" s="9"/>
    </row>
    <row r="42" spans="1:22" s="1" customFormat="1" ht="15" customHeight="1" x14ac:dyDescent="0.3">
      <c r="A42" s="234"/>
      <c r="B42" s="262"/>
      <c r="C42" s="248"/>
      <c r="D42" s="163">
        <v>15</v>
      </c>
      <c r="E42" s="163">
        <v>15</v>
      </c>
      <c r="F42" s="174" t="s">
        <v>339</v>
      </c>
      <c r="G42" s="163">
        <v>15</v>
      </c>
      <c r="H42" s="163">
        <v>15</v>
      </c>
      <c r="I42" s="174" t="s">
        <v>334</v>
      </c>
      <c r="J42" s="163">
        <v>15</v>
      </c>
      <c r="K42" s="163">
        <v>15</v>
      </c>
      <c r="L42" s="174" t="s">
        <v>326</v>
      </c>
      <c r="M42" s="163">
        <v>15</v>
      </c>
      <c r="N42" s="163">
        <v>15</v>
      </c>
      <c r="O42" s="174" t="s">
        <v>326</v>
      </c>
      <c r="P42" s="143"/>
      <c r="Q42" s="171"/>
      <c r="R42" s="20"/>
      <c r="S42" s="20"/>
      <c r="T42" s="20"/>
      <c r="U42" s="20"/>
      <c r="V42" s="20"/>
    </row>
    <row r="43" spans="1:22" s="1" customFormat="1" ht="15" customHeight="1" x14ac:dyDescent="0.3">
      <c r="A43" s="234">
        <v>18</v>
      </c>
      <c r="B43" s="262" t="s">
        <v>209</v>
      </c>
      <c r="C43" s="248" t="s">
        <v>235</v>
      </c>
      <c r="D43" s="125" t="s">
        <v>1</v>
      </c>
      <c r="E43" s="125" t="s">
        <v>1</v>
      </c>
      <c r="F43" s="177" t="s">
        <v>214</v>
      </c>
      <c r="G43" s="125" t="s">
        <v>1</v>
      </c>
      <c r="H43" s="125" t="s">
        <v>1</v>
      </c>
      <c r="I43" s="173" t="s">
        <v>0</v>
      </c>
      <c r="J43" s="125" t="s">
        <v>1</v>
      </c>
      <c r="K43" s="125" t="s">
        <v>1</v>
      </c>
      <c r="L43" s="173" t="s">
        <v>0</v>
      </c>
      <c r="M43" s="125" t="s">
        <v>1</v>
      </c>
      <c r="N43" s="125" t="s">
        <v>1</v>
      </c>
      <c r="O43" s="173" t="s">
        <v>0</v>
      </c>
      <c r="P43" s="143"/>
      <c r="Q43" s="171"/>
      <c r="R43" s="20"/>
      <c r="S43" s="20"/>
      <c r="T43" s="20"/>
      <c r="U43" s="20"/>
      <c r="V43" s="20"/>
    </row>
    <row r="44" spans="1:22" s="1" customFormat="1" ht="15" customHeight="1" x14ac:dyDescent="0.3">
      <c r="A44" s="234"/>
      <c r="B44" s="262"/>
      <c r="C44" s="248"/>
      <c r="D44" s="163">
        <v>15</v>
      </c>
      <c r="E44" s="163">
        <v>15</v>
      </c>
      <c r="F44" s="174" t="s">
        <v>339</v>
      </c>
      <c r="G44" s="163">
        <v>15</v>
      </c>
      <c r="H44" s="163">
        <v>15</v>
      </c>
      <c r="I44" s="174" t="s">
        <v>334</v>
      </c>
      <c r="J44" s="163">
        <v>15</v>
      </c>
      <c r="K44" s="163">
        <v>15</v>
      </c>
      <c r="L44" s="174" t="s">
        <v>326</v>
      </c>
      <c r="M44" s="163">
        <v>15</v>
      </c>
      <c r="N44" s="163">
        <v>15</v>
      </c>
      <c r="O44" s="174" t="s">
        <v>326</v>
      </c>
      <c r="P44" s="143"/>
      <c r="Q44" s="171"/>
      <c r="R44" s="20"/>
      <c r="S44" s="20"/>
      <c r="T44" s="20"/>
      <c r="U44" s="20"/>
      <c r="V44" s="20"/>
    </row>
    <row r="45" spans="1:22" s="1" customFormat="1" ht="15" customHeight="1" x14ac:dyDescent="0.3">
      <c r="A45" s="234">
        <v>19</v>
      </c>
      <c r="B45" s="262" t="s">
        <v>209</v>
      </c>
      <c r="C45" s="248" t="s">
        <v>236</v>
      </c>
      <c r="D45" s="125" t="s">
        <v>1</v>
      </c>
      <c r="E45" s="125" t="s">
        <v>1</v>
      </c>
      <c r="F45" s="177" t="s">
        <v>214</v>
      </c>
      <c r="G45" s="125" t="s">
        <v>1</v>
      </c>
      <c r="H45" s="125" t="s">
        <v>1</v>
      </c>
      <c r="I45" s="173" t="s">
        <v>0</v>
      </c>
      <c r="J45" s="125" t="s">
        <v>1</v>
      </c>
      <c r="K45" s="125" t="s">
        <v>1</v>
      </c>
      <c r="L45" s="173" t="s">
        <v>0</v>
      </c>
      <c r="M45" s="125" t="s">
        <v>1</v>
      </c>
      <c r="N45" s="125" t="s">
        <v>1</v>
      </c>
      <c r="O45" s="173" t="s">
        <v>0</v>
      </c>
      <c r="P45" s="143"/>
      <c r="Q45" s="171"/>
      <c r="R45" s="20"/>
      <c r="S45" s="20"/>
      <c r="T45" s="20"/>
      <c r="U45" s="20"/>
      <c r="V45" s="20"/>
    </row>
    <row r="46" spans="1:22" s="1" customFormat="1" ht="15" customHeight="1" x14ac:dyDescent="0.3">
      <c r="A46" s="234"/>
      <c r="B46" s="262"/>
      <c r="C46" s="248"/>
      <c r="D46" s="163">
        <v>15</v>
      </c>
      <c r="E46" s="163">
        <v>15</v>
      </c>
      <c r="F46" s="174" t="s">
        <v>339</v>
      </c>
      <c r="G46" s="163">
        <v>15</v>
      </c>
      <c r="H46" s="163">
        <v>15</v>
      </c>
      <c r="I46" s="174" t="s">
        <v>334</v>
      </c>
      <c r="J46" s="163">
        <v>15</v>
      </c>
      <c r="K46" s="163">
        <v>15</v>
      </c>
      <c r="L46" s="174" t="s">
        <v>326</v>
      </c>
      <c r="M46" s="163">
        <v>15</v>
      </c>
      <c r="N46" s="163">
        <v>15</v>
      </c>
      <c r="O46" s="174" t="s">
        <v>326</v>
      </c>
      <c r="P46" s="143"/>
      <c r="Q46" s="171"/>
      <c r="R46" s="20"/>
      <c r="S46" s="20"/>
      <c r="T46" s="20"/>
      <c r="U46" s="20"/>
      <c r="V46" s="20"/>
    </row>
    <row r="47" spans="1:22" s="1" customFormat="1" ht="15" customHeight="1" x14ac:dyDescent="0.3">
      <c r="A47" s="234">
        <v>20</v>
      </c>
      <c r="B47" s="262" t="s">
        <v>209</v>
      </c>
      <c r="C47" s="248" t="s">
        <v>237</v>
      </c>
      <c r="D47" s="125" t="s">
        <v>1</v>
      </c>
      <c r="E47" s="125" t="s">
        <v>1</v>
      </c>
      <c r="F47" s="177" t="s">
        <v>214</v>
      </c>
      <c r="G47" s="125" t="s">
        <v>1</v>
      </c>
      <c r="H47" s="125" t="s">
        <v>1</v>
      </c>
      <c r="I47" s="173" t="s">
        <v>0</v>
      </c>
      <c r="J47" s="125" t="s">
        <v>1</v>
      </c>
      <c r="K47" s="125" t="s">
        <v>1</v>
      </c>
      <c r="L47" s="173" t="s">
        <v>0</v>
      </c>
      <c r="M47" s="125" t="s">
        <v>1</v>
      </c>
      <c r="N47" s="125" t="s">
        <v>1</v>
      </c>
      <c r="O47" s="173" t="s">
        <v>0</v>
      </c>
      <c r="P47" s="143"/>
      <c r="Q47" s="171"/>
      <c r="R47" s="9"/>
      <c r="S47" s="9"/>
      <c r="T47" s="9"/>
      <c r="U47" s="9"/>
      <c r="V47" s="9"/>
    </row>
    <row r="48" spans="1:22" s="1" customFormat="1" ht="15" customHeight="1" x14ac:dyDescent="0.3">
      <c r="A48" s="234"/>
      <c r="B48" s="262"/>
      <c r="C48" s="248"/>
      <c r="D48" s="163">
        <v>15</v>
      </c>
      <c r="E48" s="163">
        <v>15</v>
      </c>
      <c r="F48" s="174" t="s">
        <v>339</v>
      </c>
      <c r="G48" s="163">
        <v>15</v>
      </c>
      <c r="H48" s="163">
        <v>15</v>
      </c>
      <c r="I48" s="174" t="s">
        <v>334</v>
      </c>
      <c r="J48" s="163">
        <v>15</v>
      </c>
      <c r="K48" s="163">
        <v>15</v>
      </c>
      <c r="L48" s="174" t="s">
        <v>326</v>
      </c>
      <c r="M48" s="163">
        <v>15</v>
      </c>
      <c r="N48" s="163">
        <v>15</v>
      </c>
      <c r="O48" s="174" t="s">
        <v>326</v>
      </c>
      <c r="P48" s="143"/>
      <c r="Q48" s="171"/>
      <c r="R48" s="20"/>
      <c r="S48" s="20"/>
      <c r="T48" s="20"/>
      <c r="U48" s="20"/>
      <c r="V48" s="20"/>
    </row>
    <row r="49" spans="1:22" s="1" customFormat="1" ht="15" customHeight="1" x14ac:dyDescent="0.3">
      <c r="A49" s="234">
        <v>21</v>
      </c>
      <c r="B49" s="262" t="s">
        <v>209</v>
      </c>
      <c r="C49" s="248" t="s">
        <v>238</v>
      </c>
      <c r="D49" s="125" t="s">
        <v>1</v>
      </c>
      <c r="E49" s="125" t="s">
        <v>1</v>
      </c>
      <c r="F49" s="177" t="s">
        <v>214</v>
      </c>
      <c r="G49" s="125" t="s">
        <v>1</v>
      </c>
      <c r="H49" s="125" t="s">
        <v>1</v>
      </c>
      <c r="I49" s="173" t="s">
        <v>0</v>
      </c>
      <c r="J49" s="125" t="s">
        <v>1</v>
      </c>
      <c r="K49" s="125" t="s">
        <v>1</v>
      </c>
      <c r="L49" s="173" t="s">
        <v>0</v>
      </c>
      <c r="M49" s="125" t="s">
        <v>1</v>
      </c>
      <c r="N49" s="125" t="s">
        <v>1</v>
      </c>
      <c r="O49" s="173" t="s">
        <v>0</v>
      </c>
      <c r="P49" s="143"/>
      <c r="Q49" s="171"/>
      <c r="R49" s="9"/>
      <c r="S49" s="9"/>
      <c r="T49" s="9"/>
      <c r="U49" s="9"/>
      <c r="V49" s="9"/>
    </row>
    <row r="50" spans="1:22" s="1" customFormat="1" ht="15" customHeight="1" x14ac:dyDescent="0.3">
      <c r="A50" s="234"/>
      <c r="B50" s="262"/>
      <c r="C50" s="248"/>
      <c r="D50" s="163">
        <v>15</v>
      </c>
      <c r="E50" s="163">
        <v>15</v>
      </c>
      <c r="F50" s="174" t="s">
        <v>339</v>
      </c>
      <c r="G50" s="163">
        <v>15</v>
      </c>
      <c r="H50" s="163">
        <v>15</v>
      </c>
      <c r="I50" s="174" t="s">
        <v>334</v>
      </c>
      <c r="J50" s="163">
        <v>15</v>
      </c>
      <c r="K50" s="163">
        <v>15</v>
      </c>
      <c r="L50" s="174" t="s">
        <v>326</v>
      </c>
      <c r="M50" s="163">
        <v>15</v>
      </c>
      <c r="N50" s="163">
        <v>15</v>
      </c>
      <c r="O50" s="174" t="s">
        <v>326</v>
      </c>
      <c r="P50" s="143"/>
      <c r="Q50" s="171"/>
      <c r="R50" s="20"/>
      <c r="S50" s="20"/>
      <c r="T50" s="20"/>
      <c r="U50" s="20"/>
      <c r="V50" s="20"/>
    </row>
    <row r="51" spans="1:22" s="1" customFormat="1" ht="15" customHeight="1" x14ac:dyDescent="0.3">
      <c r="A51" s="234">
        <v>22</v>
      </c>
      <c r="B51" s="262" t="s">
        <v>209</v>
      </c>
      <c r="C51" s="248" t="s">
        <v>239</v>
      </c>
      <c r="D51" s="125" t="s">
        <v>1</v>
      </c>
      <c r="E51" s="125" t="s">
        <v>1</v>
      </c>
      <c r="F51" s="177" t="s">
        <v>214</v>
      </c>
      <c r="G51" s="125" t="s">
        <v>1</v>
      </c>
      <c r="H51" s="125" t="s">
        <v>1</v>
      </c>
      <c r="I51" s="173" t="s">
        <v>0</v>
      </c>
      <c r="J51" s="125" t="s">
        <v>1</v>
      </c>
      <c r="K51" s="125" t="s">
        <v>1</v>
      </c>
      <c r="L51" s="173" t="s">
        <v>0</v>
      </c>
      <c r="M51" s="125" t="s">
        <v>1</v>
      </c>
      <c r="N51" s="125" t="s">
        <v>1</v>
      </c>
      <c r="O51" s="173" t="s">
        <v>0</v>
      </c>
      <c r="P51" s="143"/>
      <c r="Q51" s="171"/>
      <c r="R51" s="9"/>
      <c r="S51" s="9"/>
      <c r="T51" s="9"/>
      <c r="U51" s="9"/>
      <c r="V51" s="9"/>
    </row>
    <row r="52" spans="1:22" s="1" customFormat="1" ht="15" customHeight="1" x14ac:dyDescent="0.3">
      <c r="A52" s="234"/>
      <c r="B52" s="262"/>
      <c r="C52" s="248"/>
      <c r="D52" s="163">
        <v>15</v>
      </c>
      <c r="E52" s="163">
        <v>15</v>
      </c>
      <c r="F52" s="174" t="s">
        <v>339</v>
      </c>
      <c r="G52" s="163">
        <v>15</v>
      </c>
      <c r="H52" s="163">
        <v>15</v>
      </c>
      <c r="I52" s="174" t="s">
        <v>334</v>
      </c>
      <c r="J52" s="163">
        <v>15</v>
      </c>
      <c r="K52" s="163">
        <v>15</v>
      </c>
      <c r="L52" s="174" t="s">
        <v>326</v>
      </c>
      <c r="M52" s="163">
        <v>15</v>
      </c>
      <c r="N52" s="163">
        <v>15</v>
      </c>
      <c r="O52" s="174" t="s">
        <v>326</v>
      </c>
      <c r="P52" s="143"/>
      <c r="Q52" s="171"/>
      <c r="R52" s="20"/>
      <c r="S52" s="20"/>
      <c r="T52" s="20"/>
      <c r="U52" s="20"/>
      <c r="V52" s="20"/>
    </row>
    <row r="53" spans="1:22" s="1" customFormat="1" ht="15" customHeight="1" x14ac:dyDescent="0.3">
      <c r="A53" s="234">
        <v>23</v>
      </c>
      <c r="B53" s="262" t="s">
        <v>209</v>
      </c>
      <c r="C53" s="248" t="s">
        <v>240</v>
      </c>
      <c r="D53" s="167"/>
      <c r="E53" s="160"/>
      <c r="F53" s="177" t="s">
        <v>166</v>
      </c>
      <c r="G53" s="160"/>
      <c r="H53" s="160"/>
      <c r="I53" s="160"/>
      <c r="J53" s="167"/>
      <c r="K53" s="160"/>
      <c r="L53" s="160"/>
      <c r="M53" s="167"/>
      <c r="N53" s="160"/>
      <c r="O53" s="160"/>
      <c r="P53" s="143"/>
      <c r="Q53" s="171" t="s">
        <v>346</v>
      </c>
      <c r="R53" s="20"/>
      <c r="S53" s="20"/>
      <c r="T53" s="20"/>
      <c r="U53" s="20"/>
      <c r="V53" s="20"/>
    </row>
    <row r="54" spans="1:22" s="1" customFormat="1" ht="15" customHeight="1" x14ac:dyDescent="0.3">
      <c r="A54" s="234"/>
      <c r="B54" s="262"/>
      <c r="C54" s="248"/>
      <c r="D54" s="168"/>
      <c r="E54" s="162"/>
      <c r="F54" s="174" t="s">
        <v>339</v>
      </c>
      <c r="G54" s="162"/>
      <c r="H54" s="162"/>
      <c r="I54" s="162"/>
      <c r="J54" s="168"/>
      <c r="K54" s="162"/>
      <c r="L54" s="162"/>
      <c r="M54" s="168"/>
      <c r="N54" s="162"/>
      <c r="O54" s="162"/>
      <c r="P54" s="143"/>
      <c r="Q54" s="171"/>
      <c r="R54" s="20"/>
      <c r="S54" s="20"/>
      <c r="T54" s="20"/>
      <c r="U54" s="20"/>
      <c r="V54" s="20"/>
    </row>
    <row r="55" spans="1:22" s="1" customFormat="1" ht="15" customHeight="1" x14ac:dyDescent="0.3">
      <c r="A55" s="234">
        <v>24</v>
      </c>
      <c r="B55" s="262" t="s">
        <v>209</v>
      </c>
      <c r="C55" s="248" t="s">
        <v>241</v>
      </c>
      <c r="D55" s="167"/>
      <c r="E55" s="160"/>
      <c r="F55" s="177" t="s">
        <v>166</v>
      </c>
      <c r="G55" s="160"/>
      <c r="H55" s="160"/>
      <c r="I55" s="160"/>
      <c r="J55" s="167"/>
      <c r="K55" s="160"/>
      <c r="L55" s="160"/>
      <c r="M55" s="167"/>
      <c r="N55" s="160"/>
      <c r="O55" s="160"/>
      <c r="P55" s="143"/>
      <c r="Q55" s="171" t="s">
        <v>346</v>
      </c>
      <c r="R55" s="20"/>
      <c r="S55" s="20"/>
      <c r="T55" s="20"/>
      <c r="U55" s="20"/>
      <c r="V55" s="20"/>
    </row>
    <row r="56" spans="1:22" s="1" customFormat="1" ht="15" customHeight="1" x14ac:dyDescent="0.3">
      <c r="A56" s="234"/>
      <c r="B56" s="262"/>
      <c r="C56" s="248"/>
      <c r="D56" s="168"/>
      <c r="E56" s="162"/>
      <c r="F56" s="174" t="s">
        <v>339</v>
      </c>
      <c r="G56" s="162"/>
      <c r="H56" s="162"/>
      <c r="I56" s="162"/>
      <c r="J56" s="168"/>
      <c r="K56" s="162"/>
      <c r="L56" s="162"/>
      <c r="M56" s="168"/>
      <c r="N56" s="162"/>
      <c r="O56" s="162"/>
      <c r="P56" s="143"/>
      <c r="Q56" s="171"/>
      <c r="R56" s="20"/>
      <c r="S56" s="20"/>
      <c r="T56" s="20"/>
      <c r="U56" s="20"/>
      <c r="V56" s="20"/>
    </row>
    <row r="57" spans="1:22" s="1" customFormat="1" ht="15" customHeight="1" x14ac:dyDescent="0.3">
      <c r="A57" s="234">
        <v>25</v>
      </c>
      <c r="B57" s="262" t="s">
        <v>209</v>
      </c>
      <c r="C57" s="248" t="s">
        <v>242</v>
      </c>
      <c r="D57" s="125" t="s">
        <v>1</v>
      </c>
      <c r="E57" s="125" t="s">
        <v>1</v>
      </c>
      <c r="F57" s="177" t="s">
        <v>214</v>
      </c>
      <c r="G57" s="125" t="s">
        <v>1</v>
      </c>
      <c r="H57" s="125" t="s">
        <v>1</v>
      </c>
      <c r="I57" s="175" t="s">
        <v>0</v>
      </c>
      <c r="J57" s="125" t="s">
        <v>1</v>
      </c>
      <c r="K57" s="125" t="s">
        <v>1</v>
      </c>
      <c r="L57" s="175" t="s">
        <v>0</v>
      </c>
      <c r="M57" s="125" t="s">
        <v>1</v>
      </c>
      <c r="N57" s="125" t="s">
        <v>1</v>
      </c>
      <c r="O57" s="175" t="s">
        <v>0</v>
      </c>
      <c r="P57" s="143"/>
      <c r="Q57" s="171"/>
      <c r="R57" s="20"/>
      <c r="S57" s="20"/>
      <c r="T57" s="20"/>
      <c r="U57" s="20"/>
      <c r="V57" s="20"/>
    </row>
    <row r="58" spans="1:22" s="1" customFormat="1" ht="15" customHeight="1" x14ac:dyDescent="0.3">
      <c r="A58" s="234"/>
      <c r="B58" s="262"/>
      <c r="C58" s="248"/>
      <c r="D58" s="163">
        <v>15</v>
      </c>
      <c r="E58" s="163">
        <v>15</v>
      </c>
      <c r="F58" s="174" t="s">
        <v>329</v>
      </c>
      <c r="G58" s="163">
        <v>15</v>
      </c>
      <c r="H58" s="163">
        <v>15</v>
      </c>
      <c r="I58" s="174" t="s">
        <v>334</v>
      </c>
      <c r="J58" s="163">
        <v>15</v>
      </c>
      <c r="K58" s="163">
        <v>15</v>
      </c>
      <c r="L58" s="174" t="s">
        <v>326</v>
      </c>
      <c r="M58" s="163">
        <v>15</v>
      </c>
      <c r="N58" s="163">
        <v>15</v>
      </c>
      <c r="O58" s="174" t="s">
        <v>326</v>
      </c>
      <c r="P58" s="143"/>
      <c r="Q58" s="171"/>
      <c r="R58" s="20"/>
      <c r="S58" s="20"/>
      <c r="T58" s="20"/>
      <c r="U58" s="20"/>
      <c r="V58" s="20"/>
    </row>
    <row r="59" spans="1:22" s="1" customFormat="1" ht="15" customHeight="1" x14ac:dyDescent="0.3">
      <c r="A59" s="234">
        <v>26</v>
      </c>
      <c r="B59" s="262" t="s">
        <v>209</v>
      </c>
      <c r="C59" s="248" t="s">
        <v>243</v>
      </c>
      <c r="D59" s="160" t="s">
        <v>1</v>
      </c>
      <c r="E59" s="125" t="s">
        <v>1</v>
      </c>
      <c r="F59" s="177" t="s">
        <v>214</v>
      </c>
      <c r="G59" s="125" t="s">
        <v>1</v>
      </c>
      <c r="H59" s="125" t="s">
        <v>1</v>
      </c>
      <c r="I59" s="173" t="s">
        <v>0</v>
      </c>
      <c r="J59" s="125" t="s">
        <v>1</v>
      </c>
      <c r="K59" s="125" t="s">
        <v>1</v>
      </c>
      <c r="L59" s="173" t="s">
        <v>0</v>
      </c>
      <c r="M59" s="125" t="s">
        <v>1</v>
      </c>
      <c r="N59" s="125" t="s">
        <v>1</v>
      </c>
      <c r="O59" s="173" t="s">
        <v>0</v>
      </c>
      <c r="P59" s="143"/>
      <c r="Q59" s="171"/>
      <c r="R59" s="20"/>
      <c r="S59" s="20"/>
      <c r="T59" s="20"/>
      <c r="U59" s="20"/>
      <c r="V59" s="20"/>
    </row>
    <row r="60" spans="1:22" s="1" customFormat="1" ht="15" customHeight="1" x14ac:dyDescent="0.3">
      <c r="A60" s="234"/>
      <c r="B60" s="262"/>
      <c r="C60" s="248"/>
      <c r="D60" s="162">
        <v>15</v>
      </c>
      <c r="E60" s="163">
        <v>15</v>
      </c>
      <c r="F60" s="174" t="s">
        <v>329</v>
      </c>
      <c r="G60" s="163">
        <v>15</v>
      </c>
      <c r="H60" s="163">
        <v>15</v>
      </c>
      <c r="I60" s="174" t="s">
        <v>334</v>
      </c>
      <c r="J60" s="163">
        <v>15</v>
      </c>
      <c r="K60" s="163">
        <v>15</v>
      </c>
      <c r="L60" s="174" t="s">
        <v>326</v>
      </c>
      <c r="M60" s="163">
        <v>15</v>
      </c>
      <c r="N60" s="163">
        <v>15</v>
      </c>
      <c r="O60" s="174" t="s">
        <v>326</v>
      </c>
      <c r="P60" s="143"/>
      <c r="Q60" s="171"/>
      <c r="R60" s="20"/>
      <c r="S60" s="20"/>
      <c r="T60" s="20"/>
      <c r="U60" s="20"/>
      <c r="V60" s="20"/>
    </row>
    <row r="61" spans="1:22" s="1" customFormat="1" ht="15" customHeight="1" x14ac:dyDescent="0.3">
      <c r="A61" s="234">
        <v>27</v>
      </c>
      <c r="B61" s="262" t="s">
        <v>209</v>
      </c>
      <c r="C61" s="248" t="s">
        <v>242</v>
      </c>
      <c r="D61" s="177" t="s">
        <v>150</v>
      </c>
      <c r="E61" s="177" t="s">
        <v>150</v>
      </c>
      <c r="F61" s="177" t="s">
        <v>150</v>
      </c>
      <c r="G61" s="177" t="s">
        <v>150</v>
      </c>
      <c r="H61" s="177" t="s">
        <v>150</v>
      </c>
      <c r="I61" s="177" t="s">
        <v>150</v>
      </c>
      <c r="J61" s="177" t="s">
        <v>150</v>
      </c>
      <c r="K61" s="177" t="s">
        <v>150</v>
      </c>
      <c r="L61" s="177" t="s">
        <v>150</v>
      </c>
      <c r="M61" s="177" t="s">
        <v>150</v>
      </c>
      <c r="N61" s="177" t="s">
        <v>150</v>
      </c>
      <c r="O61" s="177" t="s">
        <v>150</v>
      </c>
      <c r="P61" s="171"/>
      <c r="Q61" s="171"/>
      <c r="R61" s="20"/>
      <c r="S61" s="20"/>
      <c r="T61" s="20"/>
      <c r="U61" s="20"/>
      <c r="V61" s="20"/>
    </row>
    <row r="62" spans="1:22" s="1" customFormat="1" ht="15" customHeight="1" x14ac:dyDescent="0.3">
      <c r="A62" s="234"/>
      <c r="B62" s="262"/>
      <c r="C62" s="248"/>
      <c r="D62" s="185" t="s">
        <v>340</v>
      </c>
      <c r="E62" s="185" t="s">
        <v>340</v>
      </c>
      <c r="F62" s="185" t="s">
        <v>344</v>
      </c>
      <c r="G62" s="185" t="s">
        <v>340</v>
      </c>
      <c r="H62" s="185" t="s">
        <v>340</v>
      </c>
      <c r="I62" s="185" t="s">
        <v>342</v>
      </c>
      <c r="J62" s="185" t="s">
        <v>340</v>
      </c>
      <c r="K62" s="185" t="s">
        <v>340</v>
      </c>
      <c r="L62" s="185" t="s">
        <v>340</v>
      </c>
      <c r="M62" s="185" t="s">
        <v>340</v>
      </c>
      <c r="N62" s="185" t="s">
        <v>340</v>
      </c>
      <c r="O62" s="185" t="s">
        <v>340</v>
      </c>
      <c r="P62" s="171"/>
      <c r="Q62" s="171"/>
      <c r="R62" s="20"/>
      <c r="S62" s="20"/>
      <c r="T62" s="20"/>
      <c r="U62" s="20"/>
      <c r="V62" s="20"/>
    </row>
    <row r="63" spans="1:22" s="1" customFormat="1" ht="15" customHeight="1" x14ac:dyDescent="0.3">
      <c r="A63" s="234">
        <v>28</v>
      </c>
      <c r="B63" s="262" t="s">
        <v>209</v>
      </c>
      <c r="C63" s="248" t="s">
        <v>243</v>
      </c>
      <c r="D63" s="177" t="s">
        <v>150</v>
      </c>
      <c r="E63" s="177" t="s">
        <v>150</v>
      </c>
      <c r="F63" s="177" t="s">
        <v>150</v>
      </c>
      <c r="G63" s="177" t="s">
        <v>150</v>
      </c>
      <c r="H63" s="177" t="s">
        <v>150</v>
      </c>
      <c r="I63" s="177" t="s">
        <v>150</v>
      </c>
      <c r="J63" s="177" t="s">
        <v>150</v>
      </c>
      <c r="K63" s="177" t="s">
        <v>150</v>
      </c>
      <c r="L63" s="177" t="s">
        <v>150</v>
      </c>
      <c r="M63" s="177" t="s">
        <v>150</v>
      </c>
      <c r="N63" s="177" t="s">
        <v>150</v>
      </c>
      <c r="O63" s="177" t="s">
        <v>150</v>
      </c>
      <c r="P63" s="171"/>
      <c r="Q63" s="171"/>
      <c r="R63" s="20"/>
      <c r="S63" s="20"/>
      <c r="T63" s="20"/>
      <c r="U63" s="20"/>
      <c r="V63" s="20"/>
    </row>
    <row r="64" spans="1:22" s="1" customFormat="1" ht="15" customHeight="1" x14ac:dyDescent="0.3">
      <c r="A64" s="234"/>
      <c r="B64" s="262"/>
      <c r="C64" s="248"/>
      <c r="D64" s="185" t="s">
        <v>340</v>
      </c>
      <c r="E64" s="185" t="s">
        <v>340</v>
      </c>
      <c r="F64" s="185" t="s">
        <v>344</v>
      </c>
      <c r="G64" s="185" t="s">
        <v>340</v>
      </c>
      <c r="H64" s="185" t="s">
        <v>340</v>
      </c>
      <c r="I64" s="185" t="s">
        <v>342</v>
      </c>
      <c r="J64" s="185" t="s">
        <v>340</v>
      </c>
      <c r="K64" s="185" t="s">
        <v>340</v>
      </c>
      <c r="L64" s="185" t="s">
        <v>340</v>
      </c>
      <c r="M64" s="185" t="s">
        <v>340</v>
      </c>
      <c r="N64" s="185" t="s">
        <v>340</v>
      </c>
      <c r="O64" s="185" t="s">
        <v>340</v>
      </c>
      <c r="P64" s="171"/>
      <c r="Q64" s="171"/>
      <c r="R64" s="20"/>
      <c r="S64" s="20"/>
      <c r="T64" s="20"/>
      <c r="U64" s="20"/>
      <c r="V64" s="20"/>
    </row>
    <row r="65" spans="1:22" s="1" customFormat="1" ht="15" customHeight="1" x14ac:dyDescent="0.3">
      <c r="A65" s="234">
        <v>29</v>
      </c>
      <c r="B65" s="262" t="s">
        <v>209</v>
      </c>
      <c r="C65" s="248" t="s">
        <v>244</v>
      </c>
      <c r="D65" s="125" t="s">
        <v>1</v>
      </c>
      <c r="E65" s="125" t="s">
        <v>1</v>
      </c>
      <c r="F65" s="177" t="s">
        <v>245</v>
      </c>
      <c r="G65" s="125" t="s">
        <v>1</v>
      </c>
      <c r="H65" s="125" t="s">
        <v>1</v>
      </c>
      <c r="I65" s="175" t="s">
        <v>0</v>
      </c>
      <c r="J65" s="125" t="s">
        <v>1</v>
      </c>
      <c r="K65" s="125" t="s">
        <v>1</v>
      </c>
      <c r="L65" s="175" t="s">
        <v>0</v>
      </c>
      <c r="M65" s="125" t="s">
        <v>1</v>
      </c>
      <c r="N65" s="125" t="s">
        <v>1</v>
      </c>
      <c r="O65" s="175" t="s">
        <v>0</v>
      </c>
      <c r="P65" s="143"/>
      <c r="Q65" s="171"/>
      <c r="R65" s="20"/>
      <c r="S65" s="20"/>
      <c r="T65" s="20"/>
      <c r="U65" s="20"/>
      <c r="V65" s="20"/>
    </row>
    <row r="66" spans="1:22" s="1" customFormat="1" ht="15" customHeight="1" x14ac:dyDescent="0.3">
      <c r="A66" s="234"/>
      <c r="B66" s="262"/>
      <c r="C66" s="248"/>
      <c r="D66" s="163">
        <v>15</v>
      </c>
      <c r="E66" s="163">
        <v>15</v>
      </c>
      <c r="F66" s="174" t="s">
        <v>323</v>
      </c>
      <c r="G66" s="163">
        <v>15</v>
      </c>
      <c r="H66" s="163">
        <v>15</v>
      </c>
      <c r="I66" s="174" t="s">
        <v>339</v>
      </c>
      <c r="J66" s="163">
        <v>15</v>
      </c>
      <c r="K66" s="163">
        <v>15</v>
      </c>
      <c r="L66" s="174" t="s">
        <v>326</v>
      </c>
      <c r="M66" s="163">
        <v>15</v>
      </c>
      <c r="N66" s="163">
        <v>15</v>
      </c>
      <c r="O66" s="174" t="s">
        <v>339</v>
      </c>
      <c r="P66" s="143"/>
      <c r="Q66" s="171"/>
      <c r="R66" s="20"/>
      <c r="S66" s="20"/>
      <c r="T66" s="20"/>
      <c r="U66" s="20"/>
      <c r="V66" s="20"/>
    </row>
    <row r="67" spans="1:22" s="1" customFormat="1" ht="15" customHeight="1" x14ac:dyDescent="0.3">
      <c r="A67" s="234">
        <v>30</v>
      </c>
      <c r="B67" s="262" t="s">
        <v>209</v>
      </c>
      <c r="C67" s="248" t="s">
        <v>246</v>
      </c>
      <c r="D67" s="173" t="s">
        <v>0</v>
      </c>
      <c r="E67" s="125" t="s">
        <v>1</v>
      </c>
      <c r="F67" s="125" t="s">
        <v>1</v>
      </c>
      <c r="G67" s="177" t="s">
        <v>245</v>
      </c>
      <c r="H67" s="125" t="s">
        <v>1</v>
      </c>
      <c r="I67" s="125" t="s">
        <v>1</v>
      </c>
      <c r="J67" s="173" t="s">
        <v>0</v>
      </c>
      <c r="K67" s="125" t="s">
        <v>1</v>
      </c>
      <c r="L67" s="125" t="s">
        <v>1</v>
      </c>
      <c r="M67" s="173" t="s">
        <v>0</v>
      </c>
      <c r="N67" s="125" t="s">
        <v>1</v>
      </c>
      <c r="O67" s="125" t="s">
        <v>1</v>
      </c>
      <c r="P67" s="143"/>
      <c r="Q67" s="171"/>
      <c r="R67" s="20"/>
      <c r="S67" s="20"/>
      <c r="T67" s="20"/>
      <c r="U67" s="20"/>
      <c r="V67" s="20"/>
    </row>
    <row r="68" spans="1:22" s="1" customFormat="1" ht="15" customHeight="1" x14ac:dyDescent="0.3">
      <c r="A68" s="234"/>
      <c r="B68" s="262"/>
      <c r="C68" s="248"/>
      <c r="D68" s="174" t="s">
        <v>339</v>
      </c>
      <c r="E68" s="163">
        <v>15</v>
      </c>
      <c r="F68" s="163">
        <v>15</v>
      </c>
      <c r="G68" s="174" t="s">
        <v>331</v>
      </c>
      <c r="H68" s="163">
        <v>15</v>
      </c>
      <c r="I68" s="163">
        <v>15</v>
      </c>
      <c r="J68" s="174" t="s">
        <v>339</v>
      </c>
      <c r="K68" s="163">
        <v>15</v>
      </c>
      <c r="L68" s="163">
        <v>15</v>
      </c>
      <c r="M68" s="174" t="s">
        <v>326</v>
      </c>
      <c r="N68" s="163">
        <v>15</v>
      </c>
      <c r="O68" s="163">
        <v>15</v>
      </c>
      <c r="P68" s="143"/>
      <c r="Q68" s="171"/>
      <c r="R68" s="20"/>
      <c r="S68" s="20"/>
      <c r="T68" s="20"/>
      <c r="U68" s="20"/>
      <c r="V68" s="20"/>
    </row>
    <row r="69" spans="1:22" s="1" customFormat="1" ht="15" customHeight="1" x14ac:dyDescent="0.3">
      <c r="A69" s="234">
        <v>31</v>
      </c>
      <c r="B69" s="262" t="s">
        <v>209</v>
      </c>
      <c r="C69" s="252" t="s">
        <v>247</v>
      </c>
      <c r="D69" s="125" t="s">
        <v>1</v>
      </c>
      <c r="E69" s="125" t="s">
        <v>1</v>
      </c>
      <c r="F69" s="177" t="s">
        <v>214</v>
      </c>
      <c r="G69" s="125" t="s">
        <v>1</v>
      </c>
      <c r="H69" s="125" t="s">
        <v>1</v>
      </c>
      <c r="I69" s="175" t="s">
        <v>0</v>
      </c>
      <c r="J69" s="125" t="s">
        <v>1</v>
      </c>
      <c r="K69" s="125" t="s">
        <v>1</v>
      </c>
      <c r="L69" s="175" t="s">
        <v>0</v>
      </c>
      <c r="M69" s="125" t="s">
        <v>1</v>
      </c>
      <c r="N69" s="125" t="s">
        <v>1</v>
      </c>
      <c r="O69" s="175" t="s">
        <v>0</v>
      </c>
      <c r="P69" s="143"/>
      <c r="Q69" s="171"/>
      <c r="R69" s="20"/>
      <c r="S69" s="20"/>
      <c r="T69" s="20"/>
      <c r="U69" s="20"/>
      <c r="V69" s="20"/>
    </row>
    <row r="70" spans="1:22" s="1" customFormat="1" ht="15" customHeight="1" x14ac:dyDescent="0.3">
      <c r="A70" s="234"/>
      <c r="B70" s="262"/>
      <c r="C70" s="253"/>
      <c r="D70" s="163">
        <v>15</v>
      </c>
      <c r="E70" s="163">
        <v>15</v>
      </c>
      <c r="F70" s="174" t="s">
        <v>339</v>
      </c>
      <c r="G70" s="163">
        <v>15</v>
      </c>
      <c r="H70" s="163">
        <v>15</v>
      </c>
      <c r="I70" s="174" t="s">
        <v>339</v>
      </c>
      <c r="J70" s="163">
        <v>15</v>
      </c>
      <c r="K70" s="163">
        <v>15</v>
      </c>
      <c r="L70" s="174" t="s">
        <v>339</v>
      </c>
      <c r="M70" s="163">
        <v>15</v>
      </c>
      <c r="N70" s="163">
        <v>15</v>
      </c>
      <c r="O70" s="174" t="s">
        <v>339</v>
      </c>
      <c r="P70" s="143"/>
      <c r="Q70" s="171"/>
      <c r="R70" s="20"/>
      <c r="S70" s="20"/>
      <c r="T70" s="20"/>
      <c r="U70" s="20"/>
      <c r="V70" s="20"/>
    </row>
    <row r="71" spans="1:22" s="1" customFormat="1" ht="15" customHeight="1" x14ac:dyDescent="0.3">
      <c r="A71" s="234">
        <v>32</v>
      </c>
      <c r="B71" s="262" t="s">
        <v>209</v>
      </c>
      <c r="C71" s="252" t="s">
        <v>248</v>
      </c>
      <c r="D71" s="125" t="s">
        <v>1</v>
      </c>
      <c r="E71" s="125" t="s">
        <v>1</v>
      </c>
      <c r="F71" s="177" t="s">
        <v>214</v>
      </c>
      <c r="G71" s="125" t="s">
        <v>1</v>
      </c>
      <c r="H71" s="125" t="s">
        <v>1</v>
      </c>
      <c r="I71" s="175" t="s">
        <v>0</v>
      </c>
      <c r="J71" s="125" t="s">
        <v>1</v>
      </c>
      <c r="K71" s="125" t="s">
        <v>1</v>
      </c>
      <c r="L71" s="175" t="s">
        <v>0</v>
      </c>
      <c r="M71" s="125" t="s">
        <v>1</v>
      </c>
      <c r="N71" s="125" t="s">
        <v>1</v>
      </c>
      <c r="O71" s="175" t="s">
        <v>0</v>
      </c>
      <c r="P71" s="143"/>
      <c r="Q71" s="171"/>
      <c r="R71" s="20"/>
      <c r="S71" s="20"/>
      <c r="T71" s="20"/>
      <c r="U71" s="20"/>
      <c r="V71" s="20"/>
    </row>
    <row r="72" spans="1:22" s="1" customFormat="1" ht="15" customHeight="1" x14ac:dyDescent="0.3">
      <c r="A72" s="234"/>
      <c r="B72" s="262"/>
      <c r="C72" s="253"/>
      <c r="D72" s="163">
        <v>15</v>
      </c>
      <c r="E72" s="163">
        <v>15</v>
      </c>
      <c r="F72" s="174" t="s">
        <v>339</v>
      </c>
      <c r="G72" s="163">
        <v>15</v>
      </c>
      <c r="H72" s="163">
        <v>15</v>
      </c>
      <c r="I72" s="174" t="s">
        <v>339</v>
      </c>
      <c r="J72" s="163">
        <v>15</v>
      </c>
      <c r="K72" s="163">
        <v>15</v>
      </c>
      <c r="L72" s="174" t="s">
        <v>339</v>
      </c>
      <c r="M72" s="163">
        <v>15</v>
      </c>
      <c r="N72" s="163">
        <v>15</v>
      </c>
      <c r="O72" s="174" t="s">
        <v>339</v>
      </c>
      <c r="P72" s="143"/>
      <c r="Q72" s="171"/>
      <c r="R72" s="20"/>
      <c r="S72" s="20"/>
      <c r="T72" s="20"/>
      <c r="U72" s="20"/>
      <c r="V72" s="20"/>
    </row>
    <row r="73" spans="1:22" s="1" customFormat="1" ht="15" customHeight="1" x14ac:dyDescent="0.3">
      <c r="A73" s="234">
        <v>33</v>
      </c>
      <c r="B73" s="262" t="s">
        <v>209</v>
      </c>
      <c r="C73" s="252" t="s">
        <v>249</v>
      </c>
      <c r="D73" s="125" t="s">
        <v>1</v>
      </c>
      <c r="E73" s="125" t="s">
        <v>1</v>
      </c>
      <c r="F73" s="177" t="s">
        <v>214</v>
      </c>
      <c r="G73" s="125" t="s">
        <v>1</v>
      </c>
      <c r="H73" s="125" t="s">
        <v>1</v>
      </c>
      <c r="I73" s="175" t="s">
        <v>0</v>
      </c>
      <c r="J73" s="125" t="s">
        <v>1</v>
      </c>
      <c r="K73" s="125" t="s">
        <v>1</v>
      </c>
      <c r="L73" s="175" t="s">
        <v>0</v>
      </c>
      <c r="M73" s="125" t="s">
        <v>1</v>
      </c>
      <c r="N73" s="125" t="s">
        <v>1</v>
      </c>
      <c r="O73" s="175" t="s">
        <v>0</v>
      </c>
      <c r="P73" s="143"/>
      <c r="Q73" s="171"/>
      <c r="R73" s="20"/>
      <c r="S73" s="20"/>
      <c r="T73" s="20"/>
      <c r="U73" s="20"/>
      <c r="V73" s="20"/>
    </row>
    <row r="74" spans="1:22" s="1" customFormat="1" ht="15" customHeight="1" x14ac:dyDescent="0.3">
      <c r="A74" s="234"/>
      <c r="B74" s="262"/>
      <c r="C74" s="253"/>
      <c r="D74" s="163">
        <v>15</v>
      </c>
      <c r="E74" s="163">
        <v>15</v>
      </c>
      <c r="F74" s="174" t="s">
        <v>339</v>
      </c>
      <c r="G74" s="163">
        <v>15</v>
      </c>
      <c r="H74" s="163">
        <v>15</v>
      </c>
      <c r="I74" s="174" t="s">
        <v>339</v>
      </c>
      <c r="J74" s="163">
        <v>15</v>
      </c>
      <c r="K74" s="163">
        <v>15</v>
      </c>
      <c r="L74" s="174" t="s">
        <v>339</v>
      </c>
      <c r="M74" s="163">
        <v>15</v>
      </c>
      <c r="N74" s="163">
        <v>15</v>
      </c>
      <c r="O74" s="174" t="s">
        <v>339</v>
      </c>
      <c r="P74" s="143"/>
      <c r="Q74" s="171"/>
      <c r="R74" s="20"/>
      <c r="S74" s="20"/>
      <c r="T74" s="20"/>
      <c r="U74" s="20"/>
      <c r="V74" s="20"/>
    </row>
    <row r="75" spans="1:22" s="1" customFormat="1" ht="15" customHeight="1" x14ac:dyDescent="0.3">
      <c r="A75" s="234">
        <v>34</v>
      </c>
      <c r="B75" s="263" t="s">
        <v>209</v>
      </c>
      <c r="C75" s="237" t="s">
        <v>318</v>
      </c>
      <c r="D75" s="160" t="s">
        <v>1</v>
      </c>
      <c r="E75" s="160" t="s">
        <v>1</v>
      </c>
      <c r="F75" s="160" t="s">
        <v>1</v>
      </c>
      <c r="G75" s="160" t="s">
        <v>1</v>
      </c>
      <c r="H75" s="160" t="s">
        <v>1</v>
      </c>
      <c r="I75" s="183" t="s">
        <v>47</v>
      </c>
      <c r="J75" s="160" t="s">
        <v>1</v>
      </c>
      <c r="K75" s="160" t="s">
        <v>1</v>
      </c>
      <c r="L75" s="160" t="s">
        <v>1</v>
      </c>
      <c r="M75" s="160" t="s">
        <v>1</v>
      </c>
      <c r="N75" s="160" t="s">
        <v>1</v>
      </c>
      <c r="O75" s="160" t="s">
        <v>1</v>
      </c>
      <c r="P75" s="143"/>
      <c r="Q75" s="171"/>
    </row>
    <row r="76" spans="1:22" s="1" customFormat="1" ht="15" customHeight="1" x14ac:dyDescent="0.3">
      <c r="A76" s="234"/>
      <c r="B76" s="264"/>
      <c r="C76" s="238"/>
      <c r="D76" s="162">
        <v>15</v>
      </c>
      <c r="E76" s="162">
        <v>15</v>
      </c>
      <c r="F76" s="162">
        <v>15</v>
      </c>
      <c r="G76" s="162">
        <v>15</v>
      </c>
      <c r="H76" s="162">
        <v>15</v>
      </c>
      <c r="I76" s="168" t="s">
        <v>339</v>
      </c>
      <c r="J76" s="162">
        <v>15</v>
      </c>
      <c r="K76" s="162">
        <v>15</v>
      </c>
      <c r="L76" s="162">
        <v>15</v>
      </c>
      <c r="M76" s="162">
        <v>15</v>
      </c>
      <c r="N76" s="162">
        <v>15</v>
      </c>
      <c r="O76" s="162">
        <v>15</v>
      </c>
      <c r="P76" s="143"/>
      <c r="Q76" s="171"/>
    </row>
    <row r="77" spans="1:22" s="1" customFormat="1" ht="15" customHeight="1" x14ac:dyDescent="0.3">
      <c r="A77" s="234">
        <v>35</v>
      </c>
      <c r="B77" s="262" t="s">
        <v>209</v>
      </c>
      <c r="C77" s="248" t="s">
        <v>256</v>
      </c>
      <c r="D77" s="160" t="s">
        <v>1</v>
      </c>
      <c r="E77" s="125" t="s">
        <v>1</v>
      </c>
      <c r="F77" s="177" t="s">
        <v>214</v>
      </c>
      <c r="G77" s="125" t="s">
        <v>1</v>
      </c>
      <c r="H77" s="125" t="s">
        <v>1</v>
      </c>
      <c r="I77" s="125" t="s">
        <v>1</v>
      </c>
      <c r="J77" s="125" t="s">
        <v>1</v>
      </c>
      <c r="K77" s="125" t="s">
        <v>1</v>
      </c>
      <c r="L77" s="125" t="s">
        <v>1</v>
      </c>
      <c r="M77" s="125" t="s">
        <v>1</v>
      </c>
      <c r="N77" s="125" t="s">
        <v>1</v>
      </c>
      <c r="O77" s="125" t="s">
        <v>1</v>
      </c>
      <c r="P77" s="143"/>
      <c r="Q77" s="171"/>
      <c r="R77" s="9"/>
      <c r="S77" s="9"/>
      <c r="T77" s="9"/>
      <c r="U77" s="9"/>
      <c r="V77" s="9"/>
    </row>
    <row r="78" spans="1:22" s="1" customFormat="1" ht="15" customHeight="1" x14ac:dyDescent="0.3">
      <c r="A78" s="234"/>
      <c r="B78" s="262"/>
      <c r="C78" s="248"/>
      <c r="D78" s="162">
        <v>15</v>
      </c>
      <c r="E78" s="163">
        <v>15</v>
      </c>
      <c r="F78" s="174" t="s">
        <v>339</v>
      </c>
      <c r="G78" s="163">
        <v>15</v>
      </c>
      <c r="H78" s="163">
        <v>15</v>
      </c>
      <c r="I78" s="163">
        <v>15</v>
      </c>
      <c r="J78" s="163">
        <v>15</v>
      </c>
      <c r="K78" s="163">
        <v>15</v>
      </c>
      <c r="L78" s="163">
        <v>15</v>
      </c>
      <c r="M78" s="163">
        <v>15</v>
      </c>
      <c r="N78" s="163">
        <v>15</v>
      </c>
      <c r="O78" s="163">
        <v>15</v>
      </c>
      <c r="P78" s="143"/>
      <c r="Q78" s="171"/>
      <c r="R78" s="21"/>
      <c r="S78" s="21"/>
      <c r="T78" s="21"/>
      <c r="U78" s="21"/>
      <c r="V78" s="21"/>
    </row>
    <row r="79" spans="1:22" s="1" customFormat="1" ht="15" customHeight="1" x14ac:dyDescent="0.3">
      <c r="A79" s="234">
        <v>36</v>
      </c>
      <c r="B79" s="262" t="s">
        <v>209</v>
      </c>
      <c r="C79" s="248" t="s">
        <v>257</v>
      </c>
      <c r="D79" s="160" t="s">
        <v>1</v>
      </c>
      <c r="E79" s="125" t="s">
        <v>1</v>
      </c>
      <c r="F79" s="177" t="s">
        <v>214</v>
      </c>
      <c r="G79" s="125" t="s">
        <v>1</v>
      </c>
      <c r="H79" s="125" t="s">
        <v>1</v>
      </c>
      <c r="I79" s="125" t="s">
        <v>1</v>
      </c>
      <c r="J79" s="125" t="s">
        <v>1</v>
      </c>
      <c r="K79" s="125" t="s">
        <v>1</v>
      </c>
      <c r="L79" s="125" t="s">
        <v>1</v>
      </c>
      <c r="M79" s="125" t="s">
        <v>1</v>
      </c>
      <c r="N79" s="125" t="s">
        <v>1</v>
      </c>
      <c r="O79" s="125" t="s">
        <v>1</v>
      </c>
      <c r="P79" s="143"/>
      <c r="Q79" s="171"/>
      <c r="R79" s="9"/>
      <c r="S79" s="9"/>
      <c r="T79" s="9"/>
      <c r="U79" s="9"/>
      <c r="V79" s="9"/>
    </row>
    <row r="80" spans="1:22" s="1" customFormat="1" ht="15" customHeight="1" x14ac:dyDescent="0.3">
      <c r="A80" s="234"/>
      <c r="B80" s="262"/>
      <c r="C80" s="248"/>
      <c r="D80" s="162">
        <v>15</v>
      </c>
      <c r="E80" s="163">
        <v>15</v>
      </c>
      <c r="F80" s="174" t="s">
        <v>339</v>
      </c>
      <c r="G80" s="163">
        <v>15</v>
      </c>
      <c r="H80" s="163">
        <v>15</v>
      </c>
      <c r="I80" s="163">
        <v>15</v>
      </c>
      <c r="J80" s="163">
        <v>15</v>
      </c>
      <c r="K80" s="163">
        <v>15</v>
      </c>
      <c r="L80" s="163">
        <v>15</v>
      </c>
      <c r="M80" s="163">
        <v>15</v>
      </c>
      <c r="N80" s="163">
        <v>15</v>
      </c>
      <c r="O80" s="163">
        <v>15</v>
      </c>
      <c r="P80" s="143"/>
      <c r="Q80" s="171"/>
      <c r="R80" s="21"/>
      <c r="S80" s="21"/>
      <c r="T80" s="21"/>
      <c r="U80" s="21"/>
      <c r="V80" s="21"/>
    </row>
    <row r="81" spans="1:22" s="1" customFormat="1" ht="15" customHeight="1" x14ac:dyDescent="0.3">
      <c r="A81" s="234">
        <v>37</v>
      </c>
      <c r="B81" s="262" t="s">
        <v>209</v>
      </c>
      <c r="C81" s="248" t="s">
        <v>258</v>
      </c>
      <c r="D81" s="160" t="s">
        <v>1</v>
      </c>
      <c r="E81" s="125" t="s">
        <v>1</v>
      </c>
      <c r="F81" s="177" t="s">
        <v>214</v>
      </c>
      <c r="G81" s="125" t="s">
        <v>1</v>
      </c>
      <c r="H81" s="125" t="s">
        <v>1</v>
      </c>
      <c r="I81" s="125" t="s">
        <v>1</v>
      </c>
      <c r="J81" s="125" t="s">
        <v>1</v>
      </c>
      <c r="K81" s="125" t="s">
        <v>1</v>
      </c>
      <c r="L81" s="125" t="s">
        <v>1</v>
      </c>
      <c r="M81" s="125" t="s">
        <v>1</v>
      </c>
      <c r="N81" s="125" t="s">
        <v>1</v>
      </c>
      <c r="O81" s="125" t="s">
        <v>1</v>
      </c>
      <c r="P81" s="143"/>
      <c r="Q81" s="171"/>
      <c r="R81" s="9"/>
      <c r="S81" s="9"/>
      <c r="T81" s="9"/>
      <c r="U81" s="9"/>
      <c r="V81" s="9"/>
    </row>
    <row r="82" spans="1:22" s="1" customFormat="1" ht="15" customHeight="1" x14ac:dyDescent="0.3">
      <c r="A82" s="234"/>
      <c r="B82" s="262"/>
      <c r="C82" s="248"/>
      <c r="D82" s="162">
        <v>15</v>
      </c>
      <c r="E82" s="163">
        <v>15</v>
      </c>
      <c r="F82" s="174" t="s">
        <v>339</v>
      </c>
      <c r="G82" s="163">
        <v>15</v>
      </c>
      <c r="H82" s="163">
        <v>15</v>
      </c>
      <c r="I82" s="163">
        <v>15</v>
      </c>
      <c r="J82" s="163">
        <v>15</v>
      </c>
      <c r="K82" s="163">
        <v>15</v>
      </c>
      <c r="L82" s="163">
        <v>15</v>
      </c>
      <c r="M82" s="163">
        <v>15</v>
      </c>
      <c r="N82" s="163">
        <v>15</v>
      </c>
      <c r="O82" s="163">
        <v>15</v>
      </c>
      <c r="P82" s="143"/>
      <c r="Q82" s="171"/>
      <c r="R82" s="21"/>
      <c r="S82" s="21"/>
      <c r="T82" s="21"/>
      <c r="U82" s="21"/>
      <c r="V82" s="21"/>
    </row>
    <row r="83" spans="1:22" s="1" customFormat="1" ht="15" customHeight="1" x14ac:dyDescent="0.3">
      <c r="A83" s="234">
        <v>38</v>
      </c>
      <c r="B83" s="262" t="s">
        <v>209</v>
      </c>
      <c r="C83" s="248" t="s">
        <v>259</v>
      </c>
      <c r="D83" s="160" t="s">
        <v>1</v>
      </c>
      <c r="E83" s="125" t="s">
        <v>1</v>
      </c>
      <c r="F83" s="177" t="s">
        <v>214</v>
      </c>
      <c r="G83" s="125" t="s">
        <v>1</v>
      </c>
      <c r="H83" s="125" t="s">
        <v>1</v>
      </c>
      <c r="I83" s="125" t="s">
        <v>1</v>
      </c>
      <c r="J83" s="125" t="s">
        <v>1</v>
      </c>
      <c r="K83" s="125" t="s">
        <v>1</v>
      </c>
      <c r="L83" s="125" t="s">
        <v>1</v>
      </c>
      <c r="M83" s="125" t="s">
        <v>1</v>
      </c>
      <c r="N83" s="125" t="s">
        <v>1</v>
      </c>
      <c r="O83" s="125" t="s">
        <v>1</v>
      </c>
      <c r="P83" s="143"/>
      <c r="Q83" s="171"/>
      <c r="R83" s="9"/>
      <c r="S83" s="9"/>
      <c r="T83" s="9"/>
      <c r="U83" s="9"/>
      <c r="V83" s="9"/>
    </row>
    <row r="84" spans="1:22" s="1" customFormat="1" ht="15" customHeight="1" x14ac:dyDescent="0.3">
      <c r="A84" s="234"/>
      <c r="B84" s="262"/>
      <c r="C84" s="248"/>
      <c r="D84" s="162">
        <v>15</v>
      </c>
      <c r="E84" s="163">
        <v>15</v>
      </c>
      <c r="F84" s="174" t="s">
        <v>339</v>
      </c>
      <c r="G84" s="163">
        <v>15</v>
      </c>
      <c r="H84" s="163">
        <v>15</v>
      </c>
      <c r="I84" s="163">
        <v>15</v>
      </c>
      <c r="J84" s="163">
        <v>15</v>
      </c>
      <c r="K84" s="163">
        <v>15</v>
      </c>
      <c r="L84" s="163">
        <v>15</v>
      </c>
      <c r="M84" s="163">
        <v>15</v>
      </c>
      <c r="N84" s="163">
        <v>15</v>
      </c>
      <c r="O84" s="163">
        <v>15</v>
      </c>
      <c r="P84" s="143"/>
      <c r="Q84" s="171"/>
      <c r="R84" s="21"/>
      <c r="S84" s="21"/>
      <c r="T84" s="21"/>
      <c r="U84" s="21"/>
      <c r="V84" s="21"/>
    </row>
    <row r="85" spans="1:22" s="1" customFormat="1" ht="15" customHeight="1" x14ac:dyDescent="0.3">
      <c r="A85" s="234">
        <v>39</v>
      </c>
      <c r="B85" s="262" t="s">
        <v>209</v>
      </c>
      <c r="C85" s="248" t="s">
        <v>260</v>
      </c>
      <c r="D85" s="160" t="s">
        <v>1</v>
      </c>
      <c r="E85" s="125" t="s">
        <v>1</v>
      </c>
      <c r="F85" s="177" t="s">
        <v>214</v>
      </c>
      <c r="G85" s="125" t="s">
        <v>1</v>
      </c>
      <c r="H85" s="125" t="s">
        <v>1</v>
      </c>
      <c r="I85" s="125" t="s">
        <v>1</v>
      </c>
      <c r="J85" s="125" t="s">
        <v>1</v>
      </c>
      <c r="K85" s="125" t="s">
        <v>1</v>
      </c>
      <c r="L85" s="125" t="s">
        <v>1</v>
      </c>
      <c r="M85" s="125" t="s">
        <v>1</v>
      </c>
      <c r="N85" s="125" t="s">
        <v>1</v>
      </c>
      <c r="O85" s="125" t="s">
        <v>1</v>
      </c>
      <c r="P85" s="143"/>
      <c r="Q85" s="171"/>
    </row>
    <row r="86" spans="1:22" s="1" customFormat="1" ht="15" customHeight="1" x14ac:dyDescent="0.3">
      <c r="A86" s="234"/>
      <c r="B86" s="262"/>
      <c r="C86" s="248"/>
      <c r="D86" s="162">
        <v>15</v>
      </c>
      <c r="E86" s="163">
        <v>15</v>
      </c>
      <c r="F86" s="174" t="s">
        <v>339</v>
      </c>
      <c r="G86" s="163">
        <v>15</v>
      </c>
      <c r="H86" s="163">
        <v>15</v>
      </c>
      <c r="I86" s="163">
        <v>15</v>
      </c>
      <c r="J86" s="163">
        <v>15</v>
      </c>
      <c r="K86" s="163">
        <v>15</v>
      </c>
      <c r="L86" s="163">
        <v>15</v>
      </c>
      <c r="M86" s="163">
        <v>15</v>
      </c>
      <c r="N86" s="163">
        <v>15</v>
      </c>
      <c r="O86" s="163">
        <v>15</v>
      </c>
      <c r="P86" s="143"/>
      <c r="Q86" s="171"/>
    </row>
    <row r="87" spans="1:22" s="1" customFormat="1" ht="15" customHeight="1" x14ac:dyDescent="0.3">
      <c r="A87" s="234">
        <v>40</v>
      </c>
      <c r="B87" s="262" t="s">
        <v>209</v>
      </c>
      <c r="C87" s="248" t="s">
        <v>261</v>
      </c>
      <c r="D87" s="160" t="s">
        <v>1</v>
      </c>
      <c r="E87" s="125" t="s">
        <v>1</v>
      </c>
      <c r="F87" s="177" t="s">
        <v>214</v>
      </c>
      <c r="G87" s="125" t="s">
        <v>1</v>
      </c>
      <c r="H87" s="125" t="s">
        <v>1</v>
      </c>
      <c r="I87" s="125" t="s">
        <v>1</v>
      </c>
      <c r="J87" s="125" t="s">
        <v>1</v>
      </c>
      <c r="K87" s="125" t="s">
        <v>1</v>
      </c>
      <c r="L87" s="125" t="s">
        <v>1</v>
      </c>
      <c r="M87" s="125" t="s">
        <v>1</v>
      </c>
      <c r="N87" s="125" t="s">
        <v>1</v>
      </c>
      <c r="O87" s="125" t="s">
        <v>1</v>
      </c>
      <c r="P87" s="143"/>
      <c r="Q87" s="171"/>
    </row>
    <row r="88" spans="1:22" s="11" customFormat="1" ht="15" customHeight="1" x14ac:dyDescent="0.3">
      <c r="A88" s="234"/>
      <c r="B88" s="262"/>
      <c r="C88" s="248"/>
      <c r="D88" s="162">
        <v>15</v>
      </c>
      <c r="E88" s="163">
        <v>15</v>
      </c>
      <c r="F88" s="174" t="s">
        <v>339</v>
      </c>
      <c r="G88" s="163">
        <v>15</v>
      </c>
      <c r="H88" s="163">
        <v>15</v>
      </c>
      <c r="I88" s="163">
        <v>15</v>
      </c>
      <c r="J88" s="163">
        <v>15</v>
      </c>
      <c r="K88" s="163">
        <v>15</v>
      </c>
      <c r="L88" s="163">
        <v>15</v>
      </c>
      <c r="M88" s="163">
        <v>15</v>
      </c>
      <c r="N88" s="163">
        <v>15</v>
      </c>
      <c r="O88" s="163">
        <v>15</v>
      </c>
      <c r="P88" s="143"/>
      <c r="Q88" s="171"/>
    </row>
    <row r="89" spans="1:22" s="1" customFormat="1" ht="15" customHeight="1" x14ac:dyDescent="0.3">
      <c r="A89" s="234">
        <v>41</v>
      </c>
      <c r="B89" s="262" t="s">
        <v>209</v>
      </c>
      <c r="C89" s="248" t="s">
        <v>262</v>
      </c>
      <c r="D89" s="160" t="s">
        <v>1</v>
      </c>
      <c r="E89" s="125" t="s">
        <v>1</v>
      </c>
      <c r="F89" s="177" t="s">
        <v>214</v>
      </c>
      <c r="G89" s="125" t="s">
        <v>1</v>
      </c>
      <c r="H89" s="125" t="s">
        <v>1</v>
      </c>
      <c r="I89" s="125" t="s">
        <v>1</v>
      </c>
      <c r="J89" s="125" t="s">
        <v>1</v>
      </c>
      <c r="K89" s="125" t="s">
        <v>1</v>
      </c>
      <c r="L89" s="125" t="s">
        <v>1</v>
      </c>
      <c r="M89" s="125" t="s">
        <v>1</v>
      </c>
      <c r="N89" s="125" t="s">
        <v>1</v>
      </c>
      <c r="O89" s="125" t="s">
        <v>1</v>
      </c>
      <c r="P89" s="143"/>
      <c r="Q89" s="171"/>
    </row>
    <row r="90" spans="1:22" s="1" customFormat="1" ht="15" customHeight="1" x14ac:dyDescent="0.3">
      <c r="A90" s="234"/>
      <c r="B90" s="262"/>
      <c r="C90" s="248"/>
      <c r="D90" s="162">
        <v>15</v>
      </c>
      <c r="E90" s="163">
        <v>15</v>
      </c>
      <c r="F90" s="174" t="s">
        <v>339</v>
      </c>
      <c r="G90" s="163">
        <v>15</v>
      </c>
      <c r="H90" s="163">
        <v>15</v>
      </c>
      <c r="I90" s="163">
        <v>15</v>
      </c>
      <c r="J90" s="163">
        <v>15</v>
      </c>
      <c r="K90" s="163">
        <v>15</v>
      </c>
      <c r="L90" s="163">
        <v>15</v>
      </c>
      <c r="M90" s="163">
        <v>15</v>
      </c>
      <c r="N90" s="163">
        <v>15</v>
      </c>
      <c r="O90" s="163">
        <v>15</v>
      </c>
      <c r="P90" s="143"/>
      <c r="Q90" s="171"/>
    </row>
    <row r="91" spans="1:22" s="2" customFormat="1" ht="15" customHeight="1" x14ac:dyDescent="0.3">
      <c r="A91" s="234">
        <v>42</v>
      </c>
      <c r="B91" s="262" t="s">
        <v>209</v>
      </c>
      <c r="C91" s="248" t="s">
        <v>263</v>
      </c>
      <c r="D91" s="160" t="s">
        <v>1</v>
      </c>
      <c r="E91" s="125" t="s">
        <v>1</v>
      </c>
      <c r="F91" s="177" t="s">
        <v>214</v>
      </c>
      <c r="G91" s="125" t="s">
        <v>1</v>
      </c>
      <c r="H91" s="125" t="s">
        <v>1</v>
      </c>
      <c r="I91" s="125" t="s">
        <v>1</v>
      </c>
      <c r="J91" s="125" t="s">
        <v>1</v>
      </c>
      <c r="K91" s="125" t="s">
        <v>1</v>
      </c>
      <c r="L91" s="125" t="s">
        <v>1</v>
      </c>
      <c r="M91" s="125" t="s">
        <v>1</v>
      </c>
      <c r="N91" s="125" t="s">
        <v>1</v>
      </c>
      <c r="O91" s="125" t="s">
        <v>1</v>
      </c>
      <c r="P91" s="143"/>
      <c r="Q91" s="171"/>
    </row>
    <row r="92" spans="1:22" s="2" customFormat="1" ht="15" customHeight="1" x14ac:dyDescent="0.3">
      <c r="A92" s="234"/>
      <c r="B92" s="262"/>
      <c r="C92" s="248"/>
      <c r="D92" s="162">
        <v>15</v>
      </c>
      <c r="E92" s="163">
        <v>15</v>
      </c>
      <c r="F92" s="174" t="s">
        <v>339</v>
      </c>
      <c r="G92" s="163">
        <v>15</v>
      </c>
      <c r="H92" s="163">
        <v>15</v>
      </c>
      <c r="I92" s="163">
        <v>15</v>
      </c>
      <c r="J92" s="163">
        <v>15</v>
      </c>
      <c r="K92" s="163">
        <v>15</v>
      </c>
      <c r="L92" s="163">
        <v>15</v>
      </c>
      <c r="M92" s="163">
        <v>15</v>
      </c>
      <c r="N92" s="163">
        <v>15</v>
      </c>
      <c r="O92" s="163">
        <v>15</v>
      </c>
      <c r="P92" s="143"/>
      <c r="Q92" s="171"/>
    </row>
    <row r="93" spans="1:22" s="2" customFormat="1" ht="15" customHeight="1" x14ac:dyDescent="0.3">
      <c r="A93" s="234">
        <v>43</v>
      </c>
      <c r="B93" s="262" t="s">
        <v>209</v>
      </c>
      <c r="C93" s="248" t="s">
        <v>264</v>
      </c>
      <c r="D93" s="160" t="s">
        <v>1</v>
      </c>
      <c r="E93" s="125" t="s">
        <v>1</v>
      </c>
      <c r="F93" s="177" t="s">
        <v>214</v>
      </c>
      <c r="G93" s="125" t="s">
        <v>1</v>
      </c>
      <c r="H93" s="125" t="s">
        <v>1</v>
      </c>
      <c r="I93" s="125" t="s">
        <v>1</v>
      </c>
      <c r="J93" s="125" t="s">
        <v>1</v>
      </c>
      <c r="K93" s="125" t="s">
        <v>1</v>
      </c>
      <c r="L93" s="125" t="s">
        <v>1</v>
      </c>
      <c r="M93" s="125" t="s">
        <v>1</v>
      </c>
      <c r="N93" s="125" t="s">
        <v>1</v>
      </c>
      <c r="O93" s="125" t="s">
        <v>1</v>
      </c>
      <c r="P93" s="143"/>
      <c r="Q93" s="171"/>
    </row>
    <row r="94" spans="1:22" s="2" customFormat="1" ht="15" customHeight="1" x14ac:dyDescent="0.3">
      <c r="A94" s="234"/>
      <c r="B94" s="262"/>
      <c r="C94" s="248"/>
      <c r="D94" s="162">
        <v>15</v>
      </c>
      <c r="E94" s="163">
        <v>15</v>
      </c>
      <c r="F94" s="174" t="s">
        <v>339</v>
      </c>
      <c r="G94" s="163">
        <v>15</v>
      </c>
      <c r="H94" s="163">
        <v>15</v>
      </c>
      <c r="I94" s="163">
        <v>15</v>
      </c>
      <c r="J94" s="163">
        <v>15</v>
      </c>
      <c r="K94" s="163">
        <v>15</v>
      </c>
      <c r="L94" s="163">
        <v>15</v>
      </c>
      <c r="M94" s="163">
        <v>15</v>
      </c>
      <c r="N94" s="163">
        <v>15</v>
      </c>
      <c r="O94" s="163">
        <v>15</v>
      </c>
      <c r="P94" s="143"/>
      <c r="Q94" s="171"/>
    </row>
    <row r="95" spans="1:22" s="2" customFormat="1" ht="15" customHeight="1" x14ac:dyDescent="0.3">
      <c r="A95" s="234">
        <v>44</v>
      </c>
      <c r="B95" s="262" t="s">
        <v>209</v>
      </c>
      <c r="C95" s="248" t="s">
        <v>265</v>
      </c>
      <c r="D95" s="160" t="s">
        <v>1</v>
      </c>
      <c r="E95" s="125" t="s">
        <v>1</v>
      </c>
      <c r="F95" s="177" t="s">
        <v>214</v>
      </c>
      <c r="G95" s="125" t="s">
        <v>1</v>
      </c>
      <c r="H95" s="125" t="s">
        <v>1</v>
      </c>
      <c r="I95" s="125" t="s">
        <v>1</v>
      </c>
      <c r="J95" s="125" t="s">
        <v>1</v>
      </c>
      <c r="K95" s="125" t="s">
        <v>1</v>
      </c>
      <c r="L95" s="125" t="s">
        <v>1</v>
      </c>
      <c r="M95" s="125" t="s">
        <v>1</v>
      </c>
      <c r="N95" s="125" t="s">
        <v>1</v>
      </c>
      <c r="O95" s="125" t="s">
        <v>1</v>
      </c>
      <c r="P95" s="143"/>
      <c r="Q95" s="171"/>
    </row>
    <row r="96" spans="1:22" s="2" customFormat="1" ht="15" customHeight="1" x14ac:dyDescent="0.3">
      <c r="A96" s="234"/>
      <c r="B96" s="262"/>
      <c r="C96" s="248"/>
      <c r="D96" s="162">
        <v>15</v>
      </c>
      <c r="E96" s="163">
        <v>15</v>
      </c>
      <c r="F96" s="174" t="s">
        <v>339</v>
      </c>
      <c r="G96" s="163">
        <v>15</v>
      </c>
      <c r="H96" s="163">
        <v>15</v>
      </c>
      <c r="I96" s="163">
        <v>15</v>
      </c>
      <c r="J96" s="163">
        <v>15</v>
      </c>
      <c r="K96" s="163">
        <v>15</v>
      </c>
      <c r="L96" s="163">
        <v>15</v>
      </c>
      <c r="M96" s="163">
        <v>15</v>
      </c>
      <c r="N96" s="163">
        <v>15</v>
      </c>
      <c r="O96" s="163">
        <v>15</v>
      </c>
      <c r="P96" s="143"/>
      <c r="Q96" s="171"/>
    </row>
    <row r="97" spans="1:17" s="2" customFormat="1" ht="15" customHeight="1" x14ac:dyDescent="0.3">
      <c r="A97" s="234">
        <v>45</v>
      </c>
      <c r="B97" s="262" t="s">
        <v>209</v>
      </c>
      <c r="C97" s="248" t="s">
        <v>266</v>
      </c>
      <c r="D97" s="160" t="s">
        <v>1</v>
      </c>
      <c r="E97" s="125" t="s">
        <v>1</v>
      </c>
      <c r="F97" s="177" t="s">
        <v>214</v>
      </c>
      <c r="G97" s="125" t="s">
        <v>1</v>
      </c>
      <c r="H97" s="125" t="s">
        <v>1</v>
      </c>
      <c r="I97" s="125" t="s">
        <v>1</v>
      </c>
      <c r="J97" s="125" t="s">
        <v>1</v>
      </c>
      <c r="K97" s="125" t="s">
        <v>1</v>
      </c>
      <c r="L97" s="125" t="s">
        <v>1</v>
      </c>
      <c r="M97" s="125" t="s">
        <v>1</v>
      </c>
      <c r="N97" s="125" t="s">
        <v>1</v>
      </c>
      <c r="O97" s="125" t="s">
        <v>1</v>
      </c>
      <c r="P97" s="143"/>
      <c r="Q97" s="171"/>
    </row>
    <row r="98" spans="1:17" s="2" customFormat="1" ht="15" customHeight="1" x14ac:dyDescent="0.3">
      <c r="A98" s="234"/>
      <c r="B98" s="262"/>
      <c r="C98" s="248"/>
      <c r="D98" s="162">
        <v>15</v>
      </c>
      <c r="E98" s="163">
        <v>15</v>
      </c>
      <c r="F98" s="174" t="s">
        <v>339</v>
      </c>
      <c r="G98" s="163">
        <v>15</v>
      </c>
      <c r="H98" s="163">
        <v>15</v>
      </c>
      <c r="I98" s="163">
        <v>15</v>
      </c>
      <c r="J98" s="163">
        <v>15</v>
      </c>
      <c r="K98" s="163">
        <v>15</v>
      </c>
      <c r="L98" s="163">
        <v>15</v>
      </c>
      <c r="M98" s="163">
        <v>15</v>
      </c>
      <c r="N98" s="163">
        <v>15</v>
      </c>
      <c r="O98" s="163">
        <v>15</v>
      </c>
      <c r="P98" s="143"/>
      <c r="Q98" s="171"/>
    </row>
    <row r="99" spans="1:17" s="2" customFormat="1" ht="15" customHeight="1" x14ac:dyDescent="0.3">
      <c r="A99" s="234">
        <v>46</v>
      </c>
      <c r="B99" s="262" t="s">
        <v>209</v>
      </c>
      <c r="C99" s="248" t="s">
        <v>267</v>
      </c>
      <c r="D99" s="160" t="s">
        <v>1</v>
      </c>
      <c r="E99" s="125" t="s">
        <v>1</v>
      </c>
      <c r="F99" s="177" t="s">
        <v>214</v>
      </c>
      <c r="G99" s="125" t="s">
        <v>1</v>
      </c>
      <c r="H99" s="125" t="s">
        <v>1</v>
      </c>
      <c r="I99" s="125" t="s">
        <v>1</v>
      </c>
      <c r="J99" s="125" t="s">
        <v>1</v>
      </c>
      <c r="K99" s="125" t="s">
        <v>1</v>
      </c>
      <c r="L99" s="125" t="s">
        <v>1</v>
      </c>
      <c r="M99" s="125" t="s">
        <v>1</v>
      </c>
      <c r="N99" s="125" t="s">
        <v>1</v>
      </c>
      <c r="O99" s="125" t="s">
        <v>1</v>
      </c>
      <c r="P99" s="143"/>
      <c r="Q99" s="171"/>
    </row>
    <row r="100" spans="1:17" s="2" customFormat="1" ht="15" customHeight="1" x14ac:dyDescent="0.3">
      <c r="A100" s="234"/>
      <c r="B100" s="262"/>
      <c r="C100" s="248"/>
      <c r="D100" s="162">
        <v>15</v>
      </c>
      <c r="E100" s="163">
        <v>15</v>
      </c>
      <c r="F100" s="174" t="s">
        <v>339</v>
      </c>
      <c r="G100" s="163">
        <v>15</v>
      </c>
      <c r="H100" s="163">
        <v>15</v>
      </c>
      <c r="I100" s="163">
        <v>15</v>
      </c>
      <c r="J100" s="163">
        <v>15</v>
      </c>
      <c r="K100" s="163">
        <v>15</v>
      </c>
      <c r="L100" s="163">
        <v>15</v>
      </c>
      <c r="M100" s="163">
        <v>15</v>
      </c>
      <c r="N100" s="163">
        <v>15</v>
      </c>
      <c r="O100" s="163">
        <v>15</v>
      </c>
      <c r="P100" s="143"/>
      <c r="Q100" s="171"/>
    </row>
    <row r="101" spans="1:17" s="2" customFormat="1" ht="15" customHeight="1" x14ac:dyDescent="0.3">
      <c r="A101" s="234">
        <v>47</v>
      </c>
      <c r="B101" s="262" t="s">
        <v>209</v>
      </c>
      <c r="C101" s="248" t="s">
        <v>268</v>
      </c>
      <c r="D101" s="160" t="s">
        <v>1</v>
      </c>
      <c r="E101" s="125" t="s">
        <v>1</v>
      </c>
      <c r="F101" s="177" t="s">
        <v>214</v>
      </c>
      <c r="G101" s="125" t="s">
        <v>1</v>
      </c>
      <c r="H101" s="125" t="s">
        <v>1</v>
      </c>
      <c r="I101" s="125" t="s">
        <v>1</v>
      </c>
      <c r="J101" s="125" t="s">
        <v>1</v>
      </c>
      <c r="K101" s="125" t="s">
        <v>1</v>
      </c>
      <c r="L101" s="125" t="s">
        <v>1</v>
      </c>
      <c r="M101" s="125" t="s">
        <v>1</v>
      </c>
      <c r="N101" s="125" t="s">
        <v>1</v>
      </c>
      <c r="O101" s="125" t="s">
        <v>1</v>
      </c>
      <c r="P101" s="143"/>
      <c r="Q101" s="171"/>
    </row>
    <row r="102" spans="1:17" s="2" customFormat="1" ht="15" customHeight="1" x14ac:dyDescent="0.3">
      <c r="A102" s="234"/>
      <c r="B102" s="262"/>
      <c r="C102" s="248"/>
      <c r="D102" s="162">
        <v>15</v>
      </c>
      <c r="E102" s="163">
        <v>15</v>
      </c>
      <c r="F102" s="174" t="s">
        <v>339</v>
      </c>
      <c r="G102" s="163">
        <v>15</v>
      </c>
      <c r="H102" s="163">
        <v>15</v>
      </c>
      <c r="I102" s="163">
        <v>15</v>
      </c>
      <c r="J102" s="163">
        <v>15</v>
      </c>
      <c r="K102" s="163">
        <v>15</v>
      </c>
      <c r="L102" s="163">
        <v>15</v>
      </c>
      <c r="M102" s="163">
        <v>15</v>
      </c>
      <c r="N102" s="163">
        <v>15</v>
      </c>
      <c r="O102" s="163">
        <v>15</v>
      </c>
      <c r="P102" s="143"/>
      <c r="Q102" s="171"/>
    </row>
    <row r="103" spans="1:17" s="2" customFormat="1" ht="15" customHeight="1" x14ac:dyDescent="0.3">
      <c r="A103" s="234">
        <v>48</v>
      </c>
      <c r="B103" s="262" t="s">
        <v>209</v>
      </c>
      <c r="C103" s="248" t="s">
        <v>269</v>
      </c>
      <c r="D103" s="160" t="s">
        <v>1</v>
      </c>
      <c r="E103" s="125" t="s">
        <v>1</v>
      </c>
      <c r="F103" s="177" t="s">
        <v>214</v>
      </c>
      <c r="G103" s="125" t="s">
        <v>1</v>
      </c>
      <c r="H103" s="125" t="s">
        <v>1</v>
      </c>
      <c r="I103" s="125" t="s">
        <v>1</v>
      </c>
      <c r="J103" s="125" t="s">
        <v>1</v>
      </c>
      <c r="K103" s="125" t="s">
        <v>1</v>
      </c>
      <c r="L103" s="125" t="s">
        <v>1</v>
      </c>
      <c r="M103" s="125" t="s">
        <v>1</v>
      </c>
      <c r="N103" s="125" t="s">
        <v>1</v>
      </c>
      <c r="O103" s="125" t="s">
        <v>1</v>
      </c>
      <c r="P103" s="143"/>
      <c r="Q103" s="171"/>
    </row>
    <row r="104" spans="1:17" s="2" customFormat="1" ht="15" customHeight="1" x14ac:dyDescent="0.3">
      <c r="A104" s="234"/>
      <c r="B104" s="262"/>
      <c r="C104" s="248"/>
      <c r="D104" s="162">
        <v>15</v>
      </c>
      <c r="E104" s="163">
        <v>15</v>
      </c>
      <c r="F104" s="174" t="s">
        <v>339</v>
      </c>
      <c r="G104" s="163">
        <v>15</v>
      </c>
      <c r="H104" s="163">
        <v>15</v>
      </c>
      <c r="I104" s="163">
        <v>15</v>
      </c>
      <c r="J104" s="163">
        <v>15</v>
      </c>
      <c r="K104" s="163">
        <v>15</v>
      </c>
      <c r="L104" s="163">
        <v>15</v>
      </c>
      <c r="M104" s="163">
        <v>15</v>
      </c>
      <c r="N104" s="163">
        <v>15</v>
      </c>
      <c r="O104" s="163">
        <v>15</v>
      </c>
      <c r="P104" s="143"/>
      <c r="Q104" s="171"/>
    </row>
    <row r="105" spans="1:17" s="2" customFormat="1" ht="15" customHeight="1" x14ac:dyDescent="0.3">
      <c r="A105" s="234">
        <v>49</v>
      </c>
      <c r="B105" s="262" t="s">
        <v>209</v>
      </c>
      <c r="C105" s="248" t="s">
        <v>270</v>
      </c>
      <c r="D105" s="160" t="s">
        <v>1</v>
      </c>
      <c r="E105" s="125" t="s">
        <v>1</v>
      </c>
      <c r="F105" s="177" t="s">
        <v>214</v>
      </c>
      <c r="G105" s="125" t="s">
        <v>1</v>
      </c>
      <c r="H105" s="125" t="s">
        <v>1</v>
      </c>
      <c r="I105" s="125" t="s">
        <v>1</v>
      </c>
      <c r="J105" s="125" t="s">
        <v>1</v>
      </c>
      <c r="K105" s="125" t="s">
        <v>1</v>
      </c>
      <c r="L105" s="125" t="s">
        <v>1</v>
      </c>
      <c r="M105" s="125" t="s">
        <v>1</v>
      </c>
      <c r="N105" s="125" t="s">
        <v>1</v>
      </c>
      <c r="O105" s="125" t="s">
        <v>1</v>
      </c>
      <c r="P105" s="143"/>
      <c r="Q105" s="171"/>
    </row>
    <row r="106" spans="1:17" s="2" customFormat="1" ht="15" customHeight="1" x14ac:dyDescent="0.3">
      <c r="A106" s="234"/>
      <c r="B106" s="262"/>
      <c r="C106" s="248"/>
      <c r="D106" s="162">
        <v>15</v>
      </c>
      <c r="E106" s="163">
        <v>15</v>
      </c>
      <c r="F106" s="174" t="s">
        <v>339</v>
      </c>
      <c r="G106" s="163">
        <v>15</v>
      </c>
      <c r="H106" s="163">
        <v>15</v>
      </c>
      <c r="I106" s="163">
        <v>15</v>
      </c>
      <c r="J106" s="163">
        <v>15</v>
      </c>
      <c r="K106" s="163">
        <v>15</v>
      </c>
      <c r="L106" s="163">
        <v>15</v>
      </c>
      <c r="M106" s="163">
        <v>15</v>
      </c>
      <c r="N106" s="163">
        <v>15</v>
      </c>
      <c r="O106" s="163">
        <v>15</v>
      </c>
      <c r="P106" s="143"/>
      <c r="Q106" s="171"/>
    </row>
    <row r="107" spans="1:17" s="2" customFormat="1" ht="15" customHeight="1" x14ac:dyDescent="0.3">
      <c r="A107" s="234">
        <v>50</v>
      </c>
      <c r="B107" s="262" t="s">
        <v>209</v>
      </c>
      <c r="C107" s="248" t="s">
        <v>271</v>
      </c>
      <c r="D107" s="160" t="s">
        <v>1</v>
      </c>
      <c r="E107" s="125" t="s">
        <v>1</v>
      </c>
      <c r="F107" s="177" t="s">
        <v>214</v>
      </c>
      <c r="G107" s="125" t="s">
        <v>1</v>
      </c>
      <c r="H107" s="125" t="s">
        <v>1</v>
      </c>
      <c r="I107" s="125" t="s">
        <v>1</v>
      </c>
      <c r="J107" s="125" t="s">
        <v>1</v>
      </c>
      <c r="K107" s="125" t="s">
        <v>1</v>
      </c>
      <c r="L107" s="125" t="s">
        <v>1</v>
      </c>
      <c r="M107" s="125" t="s">
        <v>1</v>
      </c>
      <c r="N107" s="125" t="s">
        <v>1</v>
      </c>
      <c r="O107" s="125" t="s">
        <v>1</v>
      </c>
      <c r="P107" s="143"/>
      <c r="Q107" s="171"/>
    </row>
    <row r="108" spans="1:17" s="2" customFormat="1" ht="15" customHeight="1" x14ac:dyDescent="0.3">
      <c r="A108" s="234"/>
      <c r="B108" s="262"/>
      <c r="C108" s="248"/>
      <c r="D108" s="162">
        <v>15</v>
      </c>
      <c r="E108" s="163">
        <v>15</v>
      </c>
      <c r="F108" s="174" t="s">
        <v>339</v>
      </c>
      <c r="G108" s="163">
        <v>15</v>
      </c>
      <c r="H108" s="163">
        <v>15</v>
      </c>
      <c r="I108" s="163">
        <v>15</v>
      </c>
      <c r="J108" s="163">
        <v>15</v>
      </c>
      <c r="K108" s="163">
        <v>15</v>
      </c>
      <c r="L108" s="163">
        <v>15</v>
      </c>
      <c r="M108" s="163">
        <v>15</v>
      </c>
      <c r="N108" s="163">
        <v>15</v>
      </c>
      <c r="O108" s="163">
        <v>15</v>
      </c>
      <c r="P108" s="143"/>
      <c r="Q108" s="171"/>
    </row>
    <row r="109" spans="1:17" s="2" customFormat="1" ht="15" customHeight="1" x14ac:dyDescent="0.3">
      <c r="A109" s="234">
        <v>51</v>
      </c>
      <c r="B109" s="262" t="s">
        <v>209</v>
      </c>
      <c r="C109" s="248" t="s">
        <v>272</v>
      </c>
      <c r="D109" s="160" t="s">
        <v>1</v>
      </c>
      <c r="E109" s="125" t="s">
        <v>1</v>
      </c>
      <c r="F109" s="177" t="s">
        <v>214</v>
      </c>
      <c r="G109" s="125" t="s">
        <v>1</v>
      </c>
      <c r="H109" s="125" t="s">
        <v>1</v>
      </c>
      <c r="I109" s="125" t="s">
        <v>1</v>
      </c>
      <c r="J109" s="125" t="s">
        <v>1</v>
      </c>
      <c r="K109" s="125" t="s">
        <v>1</v>
      </c>
      <c r="L109" s="125" t="s">
        <v>1</v>
      </c>
      <c r="M109" s="125" t="s">
        <v>1</v>
      </c>
      <c r="N109" s="125" t="s">
        <v>1</v>
      </c>
      <c r="O109" s="125" t="s">
        <v>1</v>
      </c>
      <c r="P109" s="143"/>
      <c r="Q109" s="171"/>
    </row>
    <row r="110" spans="1:17" s="2" customFormat="1" ht="15" customHeight="1" x14ac:dyDescent="0.3">
      <c r="A110" s="234"/>
      <c r="B110" s="262"/>
      <c r="C110" s="248"/>
      <c r="D110" s="162">
        <v>15</v>
      </c>
      <c r="E110" s="163">
        <v>15</v>
      </c>
      <c r="F110" s="174" t="s">
        <v>339</v>
      </c>
      <c r="G110" s="163">
        <v>15</v>
      </c>
      <c r="H110" s="163">
        <v>15</v>
      </c>
      <c r="I110" s="163">
        <v>15</v>
      </c>
      <c r="J110" s="163">
        <v>15</v>
      </c>
      <c r="K110" s="163">
        <v>15</v>
      </c>
      <c r="L110" s="163">
        <v>15</v>
      </c>
      <c r="M110" s="163">
        <v>15</v>
      </c>
      <c r="N110" s="163">
        <v>15</v>
      </c>
      <c r="O110" s="163">
        <v>15</v>
      </c>
      <c r="P110" s="143"/>
      <c r="Q110" s="171"/>
    </row>
    <row r="111" spans="1:17" s="2" customFormat="1" ht="15" customHeight="1" x14ac:dyDescent="0.3">
      <c r="A111" s="234">
        <v>52</v>
      </c>
      <c r="B111" s="262" t="s">
        <v>209</v>
      </c>
      <c r="C111" s="248" t="s">
        <v>273</v>
      </c>
      <c r="D111" s="160" t="s">
        <v>1</v>
      </c>
      <c r="E111" s="125" t="s">
        <v>1</v>
      </c>
      <c r="F111" s="177" t="s">
        <v>214</v>
      </c>
      <c r="G111" s="125" t="s">
        <v>1</v>
      </c>
      <c r="H111" s="125" t="s">
        <v>1</v>
      </c>
      <c r="I111" s="125" t="s">
        <v>1</v>
      </c>
      <c r="J111" s="125" t="s">
        <v>1</v>
      </c>
      <c r="K111" s="125" t="s">
        <v>1</v>
      </c>
      <c r="L111" s="125" t="s">
        <v>1</v>
      </c>
      <c r="M111" s="125" t="s">
        <v>1</v>
      </c>
      <c r="N111" s="125" t="s">
        <v>1</v>
      </c>
      <c r="O111" s="125" t="s">
        <v>1</v>
      </c>
      <c r="P111" s="143"/>
      <c r="Q111" s="171"/>
    </row>
    <row r="112" spans="1:17" s="2" customFormat="1" ht="15" customHeight="1" x14ac:dyDescent="0.3">
      <c r="A112" s="234"/>
      <c r="B112" s="262"/>
      <c r="C112" s="248"/>
      <c r="D112" s="162">
        <v>15</v>
      </c>
      <c r="E112" s="163">
        <v>15</v>
      </c>
      <c r="F112" s="174" t="s">
        <v>339</v>
      </c>
      <c r="G112" s="163">
        <v>15</v>
      </c>
      <c r="H112" s="163">
        <v>15</v>
      </c>
      <c r="I112" s="163">
        <v>15</v>
      </c>
      <c r="J112" s="163">
        <v>15</v>
      </c>
      <c r="K112" s="163">
        <v>15</v>
      </c>
      <c r="L112" s="163">
        <v>15</v>
      </c>
      <c r="M112" s="163">
        <v>15</v>
      </c>
      <c r="N112" s="163">
        <v>15</v>
      </c>
      <c r="O112" s="163">
        <v>15</v>
      </c>
      <c r="P112" s="143"/>
      <c r="Q112" s="171"/>
    </row>
    <row r="113" spans="1:17" s="2" customFormat="1" ht="15" customHeight="1" x14ac:dyDescent="0.3">
      <c r="A113" s="234">
        <v>53</v>
      </c>
      <c r="B113" s="262" t="s">
        <v>209</v>
      </c>
      <c r="C113" s="248" t="s">
        <v>274</v>
      </c>
      <c r="D113" s="160" t="s">
        <v>1</v>
      </c>
      <c r="E113" s="125" t="s">
        <v>1</v>
      </c>
      <c r="F113" s="177" t="s">
        <v>214</v>
      </c>
      <c r="G113" s="125" t="s">
        <v>1</v>
      </c>
      <c r="H113" s="125" t="s">
        <v>1</v>
      </c>
      <c r="I113" s="125" t="s">
        <v>1</v>
      </c>
      <c r="J113" s="125" t="s">
        <v>1</v>
      </c>
      <c r="K113" s="125" t="s">
        <v>1</v>
      </c>
      <c r="L113" s="125" t="s">
        <v>1</v>
      </c>
      <c r="M113" s="125" t="s">
        <v>1</v>
      </c>
      <c r="N113" s="125" t="s">
        <v>1</v>
      </c>
      <c r="O113" s="125" t="s">
        <v>1</v>
      </c>
      <c r="P113" s="143"/>
      <c r="Q113" s="171"/>
    </row>
    <row r="114" spans="1:17" s="2" customFormat="1" ht="15" customHeight="1" x14ac:dyDescent="0.3">
      <c r="A114" s="234"/>
      <c r="B114" s="262"/>
      <c r="C114" s="248"/>
      <c r="D114" s="162">
        <v>15</v>
      </c>
      <c r="E114" s="163">
        <v>15</v>
      </c>
      <c r="F114" s="174" t="s">
        <v>339</v>
      </c>
      <c r="G114" s="163">
        <v>15</v>
      </c>
      <c r="H114" s="163">
        <v>15</v>
      </c>
      <c r="I114" s="163">
        <v>15</v>
      </c>
      <c r="J114" s="163">
        <v>15</v>
      </c>
      <c r="K114" s="163">
        <v>15</v>
      </c>
      <c r="L114" s="163">
        <v>15</v>
      </c>
      <c r="M114" s="163">
        <v>15</v>
      </c>
      <c r="N114" s="163">
        <v>15</v>
      </c>
      <c r="O114" s="163">
        <v>15</v>
      </c>
      <c r="P114" s="143"/>
      <c r="Q114" s="171"/>
    </row>
    <row r="115" spans="1:17" s="2" customFormat="1" ht="15" customHeight="1" x14ac:dyDescent="0.3">
      <c r="A115" s="234">
        <v>54</v>
      </c>
      <c r="B115" s="262" t="s">
        <v>209</v>
      </c>
      <c r="C115" s="248" t="s">
        <v>275</v>
      </c>
      <c r="D115" s="160" t="s">
        <v>1</v>
      </c>
      <c r="E115" s="125" t="s">
        <v>1</v>
      </c>
      <c r="F115" s="177" t="s">
        <v>214</v>
      </c>
      <c r="G115" s="125" t="s">
        <v>1</v>
      </c>
      <c r="H115" s="125" t="s">
        <v>1</v>
      </c>
      <c r="I115" s="125" t="s">
        <v>1</v>
      </c>
      <c r="J115" s="125" t="s">
        <v>1</v>
      </c>
      <c r="K115" s="125" t="s">
        <v>1</v>
      </c>
      <c r="L115" s="125" t="s">
        <v>1</v>
      </c>
      <c r="M115" s="125" t="s">
        <v>1</v>
      </c>
      <c r="N115" s="125" t="s">
        <v>1</v>
      </c>
      <c r="O115" s="125" t="s">
        <v>1</v>
      </c>
      <c r="P115" s="143"/>
      <c r="Q115" s="171"/>
    </row>
    <row r="116" spans="1:17" s="2" customFormat="1" ht="15" customHeight="1" x14ac:dyDescent="0.3">
      <c r="A116" s="234"/>
      <c r="B116" s="262"/>
      <c r="C116" s="248"/>
      <c r="D116" s="162">
        <v>15</v>
      </c>
      <c r="E116" s="163">
        <v>15</v>
      </c>
      <c r="F116" s="174" t="s">
        <v>339</v>
      </c>
      <c r="G116" s="163">
        <v>15</v>
      </c>
      <c r="H116" s="163">
        <v>15</v>
      </c>
      <c r="I116" s="163">
        <v>15</v>
      </c>
      <c r="J116" s="163">
        <v>15</v>
      </c>
      <c r="K116" s="163">
        <v>15</v>
      </c>
      <c r="L116" s="163">
        <v>15</v>
      </c>
      <c r="M116" s="163">
        <v>15</v>
      </c>
      <c r="N116" s="163">
        <v>15</v>
      </c>
      <c r="O116" s="163">
        <v>15</v>
      </c>
      <c r="P116" s="143"/>
      <c r="Q116" s="171"/>
    </row>
    <row r="117" spans="1:17" s="2" customFormat="1" ht="15" customHeight="1" x14ac:dyDescent="0.3">
      <c r="A117" s="234">
        <v>55</v>
      </c>
      <c r="B117" s="262" t="s">
        <v>209</v>
      </c>
      <c r="C117" s="248" t="s">
        <v>276</v>
      </c>
      <c r="D117" s="160" t="s">
        <v>1</v>
      </c>
      <c r="E117" s="125" t="s">
        <v>1</v>
      </c>
      <c r="F117" s="177" t="s">
        <v>214</v>
      </c>
      <c r="G117" s="125" t="s">
        <v>1</v>
      </c>
      <c r="H117" s="125" t="s">
        <v>1</v>
      </c>
      <c r="I117" s="125" t="s">
        <v>1</v>
      </c>
      <c r="J117" s="125" t="s">
        <v>1</v>
      </c>
      <c r="K117" s="125" t="s">
        <v>1</v>
      </c>
      <c r="L117" s="125" t="s">
        <v>1</v>
      </c>
      <c r="M117" s="125" t="s">
        <v>1</v>
      </c>
      <c r="N117" s="125" t="s">
        <v>1</v>
      </c>
      <c r="O117" s="125" t="s">
        <v>1</v>
      </c>
      <c r="P117" s="143"/>
      <c r="Q117" s="171"/>
    </row>
    <row r="118" spans="1:17" s="2" customFormat="1" ht="15" customHeight="1" x14ac:dyDescent="0.3">
      <c r="A118" s="234"/>
      <c r="B118" s="262"/>
      <c r="C118" s="248"/>
      <c r="D118" s="162">
        <v>15</v>
      </c>
      <c r="E118" s="163">
        <v>15</v>
      </c>
      <c r="F118" s="174" t="s">
        <v>339</v>
      </c>
      <c r="G118" s="163">
        <v>15</v>
      </c>
      <c r="H118" s="163">
        <v>15</v>
      </c>
      <c r="I118" s="163">
        <v>15</v>
      </c>
      <c r="J118" s="163">
        <v>15</v>
      </c>
      <c r="K118" s="163">
        <v>15</v>
      </c>
      <c r="L118" s="163">
        <v>15</v>
      </c>
      <c r="M118" s="163">
        <v>15</v>
      </c>
      <c r="N118" s="163">
        <v>15</v>
      </c>
      <c r="O118" s="163">
        <v>15</v>
      </c>
      <c r="P118" s="143"/>
      <c r="Q118" s="171"/>
    </row>
    <row r="119" spans="1:17" s="2" customFormat="1" ht="15" customHeight="1" x14ac:dyDescent="0.3">
      <c r="A119" s="234">
        <v>56</v>
      </c>
      <c r="B119" s="262" t="s">
        <v>209</v>
      </c>
      <c r="C119" s="248" t="s">
        <v>277</v>
      </c>
      <c r="D119" s="160"/>
      <c r="E119" s="125"/>
      <c r="F119" s="177" t="s">
        <v>166</v>
      </c>
      <c r="G119" s="125"/>
      <c r="H119" s="125"/>
      <c r="I119" s="125"/>
      <c r="J119" s="125"/>
      <c r="K119" s="125"/>
      <c r="L119" s="125"/>
      <c r="M119" s="125"/>
      <c r="N119" s="125"/>
      <c r="O119" s="125"/>
      <c r="P119" s="143"/>
      <c r="Q119" s="171" t="s">
        <v>346</v>
      </c>
    </row>
    <row r="120" spans="1:17" s="2" customFormat="1" ht="15" customHeight="1" x14ac:dyDescent="0.3">
      <c r="A120" s="234"/>
      <c r="B120" s="262"/>
      <c r="C120" s="248"/>
      <c r="D120" s="162"/>
      <c r="E120" s="163"/>
      <c r="F120" s="174" t="s">
        <v>339</v>
      </c>
      <c r="G120" s="163"/>
      <c r="H120" s="163"/>
      <c r="I120" s="163"/>
      <c r="J120" s="163"/>
      <c r="K120" s="163"/>
      <c r="L120" s="163"/>
      <c r="M120" s="163"/>
      <c r="N120" s="163"/>
      <c r="O120" s="163"/>
      <c r="P120" s="143"/>
      <c r="Q120" s="171"/>
    </row>
    <row r="121" spans="1:17" s="2" customFormat="1" ht="15" customHeight="1" x14ac:dyDescent="0.3">
      <c r="A121" s="234">
        <v>57</v>
      </c>
      <c r="B121" s="262" t="s">
        <v>209</v>
      </c>
      <c r="C121" s="248" t="s">
        <v>278</v>
      </c>
      <c r="D121" s="160"/>
      <c r="E121" s="125"/>
      <c r="F121" s="177" t="s">
        <v>166</v>
      </c>
      <c r="G121" s="125"/>
      <c r="H121" s="125"/>
      <c r="I121" s="125"/>
      <c r="J121" s="125"/>
      <c r="K121" s="125"/>
      <c r="L121" s="125"/>
      <c r="M121" s="125"/>
      <c r="N121" s="125"/>
      <c r="O121" s="125"/>
      <c r="P121" s="143"/>
      <c r="Q121" s="171" t="s">
        <v>346</v>
      </c>
    </row>
    <row r="122" spans="1:17" s="2" customFormat="1" ht="15" customHeight="1" x14ac:dyDescent="0.3">
      <c r="A122" s="234"/>
      <c r="B122" s="262"/>
      <c r="C122" s="248"/>
      <c r="D122" s="162"/>
      <c r="E122" s="163"/>
      <c r="F122" s="174" t="s">
        <v>339</v>
      </c>
      <c r="G122" s="163"/>
      <c r="H122" s="163"/>
      <c r="I122" s="163"/>
      <c r="J122" s="163"/>
      <c r="K122" s="163"/>
      <c r="L122" s="163"/>
      <c r="M122" s="163"/>
      <c r="N122" s="163"/>
      <c r="O122" s="163"/>
      <c r="P122" s="143"/>
      <c r="Q122" s="171"/>
    </row>
    <row r="123" spans="1:17" s="2" customFormat="1" ht="15" customHeight="1" x14ac:dyDescent="0.3">
      <c r="A123" s="234">
        <v>58</v>
      </c>
      <c r="B123" s="262" t="s">
        <v>209</v>
      </c>
      <c r="C123" s="237" t="s">
        <v>279</v>
      </c>
      <c r="D123" s="160"/>
      <c r="E123" s="125"/>
      <c r="F123" s="177" t="s">
        <v>166</v>
      </c>
      <c r="G123" s="125"/>
      <c r="H123" s="125"/>
      <c r="I123" s="125"/>
      <c r="J123" s="125"/>
      <c r="K123" s="125"/>
      <c r="L123" s="125"/>
      <c r="M123" s="125"/>
      <c r="N123" s="125"/>
      <c r="O123" s="125"/>
      <c r="P123" s="143"/>
      <c r="Q123" s="171" t="s">
        <v>346</v>
      </c>
    </row>
    <row r="124" spans="1:17" s="2" customFormat="1" ht="15" customHeight="1" x14ac:dyDescent="0.3">
      <c r="A124" s="234"/>
      <c r="B124" s="262"/>
      <c r="C124" s="238"/>
      <c r="D124" s="162"/>
      <c r="E124" s="163"/>
      <c r="F124" s="174" t="s">
        <v>339</v>
      </c>
      <c r="G124" s="163"/>
      <c r="H124" s="163"/>
      <c r="I124" s="163"/>
      <c r="J124" s="163"/>
      <c r="K124" s="163"/>
      <c r="L124" s="163"/>
      <c r="M124" s="163"/>
      <c r="N124" s="163"/>
      <c r="O124" s="163"/>
      <c r="P124" s="143"/>
      <c r="Q124" s="171"/>
    </row>
    <row r="125" spans="1:17" s="2" customFormat="1" ht="15" customHeight="1" x14ac:dyDescent="0.3">
      <c r="A125" s="234">
        <v>59</v>
      </c>
      <c r="B125" s="262" t="s">
        <v>209</v>
      </c>
      <c r="C125" s="248" t="s">
        <v>280</v>
      </c>
      <c r="D125" s="160"/>
      <c r="E125" s="125"/>
      <c r="F125" s="177" t="s">
        <v>166</v>
      </c>
      <c r="G125" s="125"/>
      <c r="H125" s="125"/>
      <c r="I125" s="125"/>
      <c r="J125" s="125"/>
      <c r="K125" s="125"/>
      <c r="L125" s="125"/>
      <c r="M125" s="125"/>
      <c r="N125" s="125"/>
      <c r="O125" s="125"/>
      <c r="P125" s="143"/>
      <c r="Q125" s="171" t="s">
        <v>346</v>
      </c>
    </row>
    <row r="126" spans="1:17" s="2" customFormat="1" ht="15" customHeight="1" x14ac:dyDescent="0.3">
      <c r="A126" s="234"/>
      <c r="B126" s="262"/>
      <c r="C126" s="248"/>
      <c r="D126" s="162"/>
      <c r="E126" s="163"/>
      <c r="F126" s="174" t="s">
        <v>339</v>
      </c>
      <c r="G126" s="163"/>
      <c r="H126" s="163"/>
      <c r="I126" s="163"/>
      <c r="J126" s="163"/>
      <c r="K126" s="163"/>
      <c r="L126" s="163"/>
      <c r="M126" s="163"/>
      <c r="N126" s="163"/>
      <c r="O126" s="163"/>
      <c r="P126" s="143"/>
      <c r="Q126" s="171"/>
    </row>
    <row r="127" spans="1:17" s="2" customFormat="1" ht="15" customHeight="1" x14ac:dyDescent="0.3">
      <c r="A127" s="234">
        <v>60</v>
      </c>
      <c r="B127" s="262" t="s">
        <v>281</v>
      </c>
      <c r="C127" s="248" t="s">
        <v>282</v>
      </c>
      <c r="D127" s="160" t="s">
        <v>1</v>
      </c>
      <c r="E127" s="125" t="s">
        <v>1</v>
      </c>
      <c r="F127" s="173" t="s">
        <v>0</v>
      </c>
      <c r="G127" s="125" t="s">
        <v>1</v>
      </c>
      <c r="H127" s="125" t="s">
        <v>1</v>
      </c>
      <c r="I127" s="177" t="s">
        <v>214</v>
      </c>
      <c r="J127" s="125" t="s">
        <v>1</v>
      </c>
      <c r="K127" s="125" t="s">
        <v>1</v>
      </c>
      <c r="L127" s="173" t="s">
        <v>0</v>
      </c>
      <c r="M127" s="125" t="s">
        <v>1</v>
      </c>
      <c r="N127" s="125" t="s">
        <v>1</v>
      </c>
      <c r="O127" s="173" t="s">
        <v>0</v>
      </c>
      <c r="P127" s="143"/>
      <c r="Q127" s="171"/>
    </row>
    <row r="128" spans="1:17" s="2" customFormat="1" ht="15" customHeight="1" x14ac:dyDescent="0.3">
      <c r="A128" s="234"/>
      <c r="B128" s="262"/>
      <c r="C128" s="248"/>
      <c r="D128" s="162">
        <v>15</v>
      </c>
      <c r="E128" s="163">
        <v>15</v>
      </c>
      <c r="F128" s="174" t="s">
        <v>329</v>
      </c>
      <c r="G128" s="163">
        <v>15</v>
      </c>
      <c r="H128" s="163">
        <v>15</v>
      </c>
      <c r="I128" s="174" t="s">
        <v>334</v>
      </c>
      <c r="J128" s="163">
        <v>15</v>
      </c>
      <c r="K128" s="163">
        <v>15</v>
      </c>
      <c r="L128" s="174" t="s">
        <v>339</v>
      </c>
      <c r="M128" s="163">
        <v>15</v>
      </c>
      <c r="N128" s="163">
        <v>15</v>
      </c>
      <c r="O128" s="174" t="s">
        <v>339</v>
      </c>
      <c r="P128" s="143"/>
      <c r="Q128" s="171"/>
    </row>
    <row r="129" spans="1:17" s="2" customFormat="1" ht="15" customHeight="1" x14ac:dyDescent="0.3">
      <c r="A129" s="234">
        <v>61</v>
      </c>
      <c r="B129" s="262" t="s">
        <v>281</v>
      </c>
      <c r="C129" s="248" t="s">
        <v>282</v>
      </c>
      <c r="D129" s="160" t="s">
        <v>1</v>
      </c>
      <c r="E129" s="125" t="s">
        <v>1</v>
      </c>
      <c r="F129" s="173" t="s">
        <v>0</v>
      </c>
      <c r="G129" s="125" t="s">
        <v>1</v>
      </c>
      <c r="H129" s="125" t="s">
        <v>1</v>
      </c>
      <c r="I129" s="177" t="s">
        <v>214</v>
      </c>
      <c r="J129" s="125" t="s">
        <v>1</v>
      </c>
      <c r="K129" s="125" t="s">
        <v>1</v>
      </c>
      <c r="L129" s="173" t="s">
        <v>0</v>
      </c>
      <c r="M129" s="125" t="s">
        <v>1</v>
      </c>
      <c r="N129" s="125" t="s">
        <v>1</v>
      </c>
      <c r="O129" s="173" t="s">
        <v>0</v>
      </c>
      <c r="P129" s="143"/>
      <c r="Q129" s="171"/>
    </row>
    <row r="130" spans="1:17" s="2" customFormat="1" ht="15" customHeight="1" x14ac:dyDescent="0.3">
      <c r="A130" s="234"/>
      <c r="B130" s="262"/>
      <c r="C130" s="248"/>
      <c r="D130" s="162">
        <v>15</v>
      </c>
      <c r="E130" s="163">
        <v>15</v>
      </c>
      <c r="F130" s="174" t="s">
        <v>329</v>
      </c>
      <c r="G130" s="163">
        <v>15</v>
      </c>
      <c r="H130" s="163">
        <v>15</v>
      </c>
      <c r="I130" s="174" t="s">
        <v>334</v>
      </c>
      <c r="J130" s="163">
        <v>15</v>
      </c>
      <c r="K130" s="163">
        <v>15</v>
      </c>
      <c r="L130" s="174" t="s">
        <v>339</v>
      </c>
      <c r="M130" s="163">
        <v>15</v>
      </c>
      <c r="N130" s="163">
        <v>15</v>
      </c>
      <c r="O130" s="174" t="s">
        <v>339</v>
      </c>
      <c r="P130" s="143"/>
      <c r="Q130" s="171"/>
    </row>
    <row r="131" spans="1:17" s="2" customFormat="1" ht="15" customHeight="1" x14ac:dyDescent="0.3">
      <c r="A131" s="234">
        <v>62</v>
      </c>
      <c r="B131" s="262" t="s">
        <v>209</v>
      </c>
      <c r="C131" s="248" t="s">
        <v>319</v>
      </c>
      <c r="D131" s="173" t="s">
        <v>0</v>
      </c>
      <c r="E131" s="125" t="s">
        <v>1</v>
      </c>
      <c r="F131" s="125" t="s">
        <v>1</v>
      </c>
      <c r="G131" s="173" t="s">
        <v>0</v>
      </c>
      <c r="H131" s="125" t="s">
        <v>1</v>
      </c>
      <c r="I131" s="125" t="s">
        <v>1</v>
      </c>
      <c r="J131" s="177" t="s">
        <v>214</v>
      </c>
      <c r="K131" s="125" t="s">
        <v>1</v>
      </c>
      <c r="L131" s="125" t="s">
        <v>1</v>
      </c>
      <c r="M131" s="173" t="s">
        <v>0</v>
      </c>
      <c r="N131" s="125" t="s">
        <v>1</v>
      </c>
      <c r="O131" s="125" t="s">
        <v>1</v>
      </c>
      <c r="P131" s="143"/>
      <c r="Q131" s="171"/>
    </row>
    <row r="132" spans="1:17" s="2" customFormat="1" ht="15" customHeight="1" x14ac:dyDescent="0.3">
      <c r="A132" s="234"/>
      <c r="B132" s="262"/>
      <c r="C132" s="248"/>
      <c r="D132" s="174" t="s">
        <v>339</v>
      </c>
      <c r="E132" s="163">
        <v>15</v>
      </c>
      <c r="F132" s="163">
        <v>15</v>
      </c>
      <c r="G132" s="174" t="s">
        <v>326</v>
      </c>
      <c r="H132" s="163">
        <v>15</v>
      </c>
      <c r="I132" s="163">
        <v>15</v>
      </c>
      <c r="J132" s="174" t="s">
        <v>335</v>
      </c>
      <c r="K132" s="163">
        <v>15</v>
      </c>
      <c r="L132" s="163">
        <v>15</v>
      </c>
      <c r="M132" s="174" t="s">
        <v>339</v>
      </c>
      <c r="N132" s="163">
        <v>15</v>
      </c>
      <c r="O132" s="163">
        <v>15</v>
      </c>
      <c r="P132" s="143"/>
      <c r="Q132" s="171"/>
    </row>
    <row r="133" spans="1:17" s="2" customFormat="1" ht="15" customHeight="1" x14ac:dyDescent="0.3">
      <c r="A133" s="234">
        <v>63</v>
      </c>
      <c r="B133" s="262" t="s">
        <v>285</v>
      </c>
      <c r="C133" s="248" t="s">
        <v>286</v>
      </c>
      <c r="D133" s="160" t="s">
        <v>1</v>
      </c>
      <c r="E133" s="173" t="s">
        <v>0</v>
      </c>
      <c r="F133" s="125" t="s">
        <v>1</v>
      </c>
      <c r="G133" s="125" t="s">
        <v>1</v>
      </c>
      <c r="H133" s="173" t="s">
        <v>0</v>
      </c>
      <c r="I133" s="125" t="s">
        <v>1</v>
      </c>
      <c r="J133" s="125" t="s">
        <v>1</v>
      </c>
      <c r="K133" s="173" t="s">
        <v>0</v>
      </c>
      <c r="L133" s="125" t="s">
        <v>1</v>
      </c>
      <c r="M133" s="125" t="s">
        <v>1</v>
      </c>
      <c r="N133" s="173" t="s">
        <v>0</v>
      </c>
      <c r="O133" s="125" t="s">
        <v>1</v>
      </c>
      <c r="P133" s="143"/>
      <c r="Q133" s="171"/>
    </row>
    <row r="134" spans="1:17" s="2" customFormat="1" ht="15" customHeight="1" x14ac:dyDescent="0.3">
      <c r="A134" s="234"/>
      <c r="B134" s="262"/>
      <c r="C134" s="248"/>
      <c r="D134" s="162">
        <v>15</v>
      </c>
      <c r="E134" s="174" t="s">
        <v>326</v>
      </c>
      <c r="F134" s="163">
        <v>15</v>
      </c>
      <c r="G134" s="163">
        <v>15</v>
      </c>
      <c r="H134" s="174" t="s">
        <v>339</v>
      </c>
      <c r="I134" s="163">
        <v>15</v>
      </c>
      <c r="J134" s="163">
        <v>15</v>
      </c>
      <c r="K134" s="174" t="s">
        <v>339</v>
      </c>
      <c r="L134" s="163">
        <v>15</v>
      </c>
      <c r="M134" s="163">
        <v>15</v>
      </c>
      <c r="N134" s="174" t="s">
        <v>326</v>
      </c>
      <c r="O134" s="163">
        <v>15</v>
      </c>
      <c r="P134" s="143"/>
      <c r="Q134" s="171"/>
    </row>
    <row r="135" spans="1:17" s="2" customFormat="1" ht="15" customHeight="1" x14ac:dyDescent="0.3">
      <c r="A135" s="234">
        <v>64</v>
      </c>
      <c r="B135" s="262" t="s">
        <v>209</v>
      </c>
      <c r="C135" s="248" t="s">
        <v>290</v>
      </c>
      <c r="D135" s="176" t="s">
        <v>0</v>
      </c>
      <c r="E135" s="125" t="s">
        <v>1</v>
      </c>
      <c r="F135" s="125" t="s">
        <v>1</v>
      </c>
      <c r="G135" s="176" t="s">
        <v>0</v>
      </c>
      <c r="H135" s="125" t="s">
        <v>1</v>
      </c>
      <c r="I135" s="125" t="s">
        <v>1</v>
      </c>
      <c r="J135" s="176" t="s">
        <v>0</v>
      </c>
      <c r="K135" s="125" t="s">
        <v>1</v>
      </c>
      <c r="L135" s="125" t="s">
        <v>1</v>
      </c>
      <c r="M135" s="176" t="s">
        <v>0</v>
      </c>
      <c r="N135" s="125" t="s">
        <v>1</v>
      </c>
      <c r="O135" s="125" t="s">
        <v>1</v>
      </c>
      <c r="P135" s="143"/>
      <c r="Q135" s="171"/>
    </row>
    <row r="136" spans="1:17" s="2" customFormat="1" ht="15" customHeight="1" x14ac:dyDescent="0.3">
      <c r="A136" s="234"/>
      <c r="B136" s="262"/>
      <c r="C136" s="248"/>
      <c r="D136" s="174" t="s">
        <v>339</v>
      </c>
      <c r="E136" s="163">
        <v>15</v>
      </c>
      <c r="F136" s="163">
        <v>15</v>
      </c>
      <c r="G136" s="174" t="s">
        <v>326</v>
      </c>
      <c r="H136" s="163">
        <v>15</v>
      </c>
      <c r="I136" s="163">
        <v>15</v>
      </c>
      <c r="J136" s="174" t="s">
        <v>339</v>
      </c>
      <c r="K136" s="163">
        <v>15</v>
      </c>
      <c r="L136" s="163">
        <v>15</v>
      </c>
      <c r="M136" s="174" t="s">
        <v>339</v>
      </c>
      <c r="N136" s="163">
        <v>15</v>
      </c>
      <c r="O136" s="163">
        <v>15</v>
      </c>
      <c r="P136" s="143"/>
      <c r="Q136" s="171"/>
    </row>
    <row r="137" spans="1:17" s="2" customFormat="1" ht="15" customHeight="1" x14ac:dyDescent="0.3">
      <c r="A137" s="234">
        <v>65</v>
      </c>
      <c r="B137" s="262" t="s">
        <v>209</v>
      </c>
      <c r="C137" s="248" t="s">
        <v>291</v>
      </c>
      <c r="D137" s="176" t="s">
        <v>0</v>
      </c>
      <c r="E137" s="125" t="s">
        <v>1</v>
      </c>
      <c r="F137" s="125" t="s">
        <v>1</v>
      </c>
      <c r="G137" s="176" t="s">
        <v>0</v>
      </c>
      <c r="H137" s="125" t="s">
        <v>1</v>
      </c>
      <c r="I137" s="125" t="s">
        <v>1</v>
      </c>
      <c r="J137" s="176" t="s">
        <v>0</v>
      </c>
      <c r="K137" s="125" t="s">
        <v>1</v>
      </c>
      <c r="L137" s="125" t="s">
        <v>1</v>
      </c>
      <c r="M137" s="176" t="s">
        <v>0</v>
      </c>
      <c r="N137" s="125" t="s">
        <v>1</v>
      </c>
      <c r="O137" s="125" t="s">
        <v>1</v>
      </c>
      <c r="P137" s="143"/>
      <c r="Q137" s="171"/>
    </row>
    <row r="138" spans="1:17" s="2" customFormat="1" ht="15" customHeight="1" x14ac:dyDescent="0.3">
      <c r="A138" s="234"/>
      <c r="B138" s="262"/>
      <c r="C138" s="248"/>
      <c r="D138" s="174" t="s">
        <v>339</v>
      </c>
      <c r="E138" s="163">
        <v>15</v>
      </c>
      <c r="F138" s="163">
        <v>15</v>
      </c>
      <c r="G138" s="174" t="s">
        <v>326</v>
      </c>
      <c r="H138" s="163">
        <v>15</v>
      </c>
      <c r="I138" s="163">
        <v>15</v>
      </c>
      <c r="J138" s="174" t="s">
        <v>339</v>
      </c>
      <c r="K138" s="163">
        <v>15</v>
      </c>
      <c r="L138" s="163">
        <v>15</v>
      </c>
      <c r="M138" s="174" t="s">
        <v>339</v>
      </c>
      <c r="N138" s="163">
        <v>15</v>
      </c>
      <c r="O138" s="163">
        <v>15</v>
      </c>
      <c r="P138" s="143"/>
      <c r="Q138" s="171"/>
    </row>
    <row r="139" spans="1:17" s="2" customFormat="1" ht="15" customHeight="1" x14ac:dyDescent="0.3">
      <c r="A139" s="234">
        <v>66</v>
      </c>
      <c r="B139" s="262" t="s">
        <v>209</v>
      </c>
      <c r="C139" s="248" t="s">
        <v>292</v>
      </c>
      <c r="D139" s="160" t="s">
        <v>1</v>
      </c>
      <c r="E139" s="177" t="s">
        <v>0</v>
      </c>
      <c r="F139" s="125" t="s">
        <v>1</v>
      </c>
      <c r="G139" s="125" t="s">
        <v>1</v>
      </c>
      <c r="H139" s="177" t="s">
        <v>0</v>
      </c>
      <c r="I139" s="125" t="s">
        <v>1</v>
      </c>
      <c r="J139" s="125" t="s">
        <v>1</v>
      </c>
      <c r="K139" s="177" t="s">
        <v>0</v>
      </c>
      <c r="L139" s="125" t="s">
        <v>1</v>
      </c>
      <c r="M139" s="125" t="s">
        <v>1</v>
      </c>
      <c r="N139" s="177" t="s">
        <v>0</v>
      </c>
      <c r="O139" s="125" t="s">
        <v>1</v>
      </c>
      <c r="P139" s="143"/>
      <c r="Q139" s="171"/>
    </row>
    <row r="140" spans="1:17" s="2" customFormat="1" ht="15" customHeight="1" x14ac:dyDescent="0.3">
      <c r="A140" s="234"/>
      <c r="B140" s="262"/>
      <c r="C140" s="248"/>
      <c r="D140" s="162">
        <v>15</v>
      </c>
      <c r="E140" s="174" t="s">
        <v>326</v>
      </c>
      <c r="F140" s="163">
        <v>15</v>
      </c>
      <c r="G140" s="163">
        <v>15</v>
      </c>
      <c r="H140" s="174" t="s">
        <v>326</v>
      </c>
      <c r="I140" s="163">
        <v>15</v>
      </c>
      <c r="J140" s="163">
        <v>15</v>
      </c>
      <c r="K140" s="174" t="s">
        <v>326</v>
      </c>
      <c r="L140" s="163">
        <v>15</v>
      </c>
      <c r="M140" s="163">
        <v>15</v>
      </c>
      <c r="N140" s="174" t="s">
        <v>326</v>
      </c>
      <c r="O140" s="163">
        <v>15</v>
      </c>
      <c r="P140" s="143"/>
      <c r="Q140" s="171"/>
    </row>
    <row r="141" spans="1:17" s="2" customFormat="1" ht="15" customHeight="1" x14ac:dyDescent="0.3">
      <c r="A141" s="234">
        <v>67</v>
      </c>
      <c r="B141" s="262" t="s">
        <v>209</v>
      </c>
      <c r="C141" s="248" t="s">
        <v>293</v>
      </c>
      <c r="D141" s="160" t="s">
        <v>1</v>
      </c>
      <c r="E141" s="177" t="s">
        <v>0</v>
      </c>
      <c r="F141" s="125" t="s">
        <v>1</v>
      </c>
      <c r="G141" s="125" t="s">
        <v>1</v>
      </c>
      <c r="H141" s="177" t="s">
        <v>0</v>
      </c>
      <c r="I141" s="125" t="s">
        <v>1</v>
      </c>
      <c r="J141" s="125" t="s">
        <v>1</v>
      </c>
      <c r="K141" s="177" t="s">
        <v>0</v>
      </c>
      <c r="L141" s="125" t="s">
        <v>1</v>
      </c>
      <c r="M141" s="125" t="s">
        <v>1</v>
      </c>
      <c r="N141" s="177" t="s">
        <v>0</v>
      </c>
      <c r="O141" s="125" t="s">
        <v>1</v>
      </c>
      <c r="P141" s="143"/>
      <c r="Q141" s="171"/>
    </row>
    <row r="142" spans="1:17" s="2" customFormat="1" ht="15" customHeight="1" x14ac:dyDescent="0.3">
      <c r="A142" s="234"/>
      <c r="B142" s="262"/>
      <c r="C142" s="248"/>
      <c r="D142" s="162">
        <v>15</v>
      </c>
      <c r="E142" s="174" t="s">
        <v>326</v>
      </c>
      <c r="F142" s="163">
        <v>15</v>
      </c>
      <c r="G142" s="163">
        <v>15</v>
      </c>
      <c r="H142" s="174" t="s">
        <v>326</v>
      </c>
      <c r="I142" s="163">
        <v>15</v>
      </c>
      <c r="J142" s="163">
        <v>15</v>
      </c>
      <c r="K142" s="174" t="s">
        <v>326</v>
      </c>
      <c r="L142" s="163">
        <v>15</v>
      </c>
      <c r="M142" s="163">
        <v>15</v>
      </c>
      <c r="N142" s="174" t="s">
        <v>326</v>
      </c>
      <c r="O142" s="163">
        <v>15</v>
      </c>
      <c r="P142" s="143"/>
      <c r="Q142" s="171"/>
    </row>
    <row r="143" spans="1:17" s="2" customFormat="1" ht="15" customHeight="1" x14ac:dyDescent="0.3">
      <c r="A143" s="234">
        <v>68</v>
      </c>
      <c r="B143" s="262" t="s">
        <v>209</v>
      </c>
      <c r="C143" s="248" t="s">
        <v>295</v>
      </c>
      <c r="D143" s="160" t="s">
        <v>1</v>
      </c>
      <c r="E143" s="177" t="s">
        <v>0</v>
      </c>
      <c r="F143" s="125" t="s">
        <v>1</v>
      </c>
      <c r="G143" s="125" t="s">
        <v>1</v>
      </c>
      <c r="H143" s="177" t="s">
        <v>0</v>
      </c>
      <c r="I143" s="125" t="s">
        <v>1</v>
      </c>
      <c r="J143" s="125" t="s">
        <v>1</v>
      </c>
      <c r="K143" s="177" t="s">
        <v>0</v>
      </c>
      <c r="L143" s="125" t="s">
        <v>1</v>
      </c>
      <c r="M143" s="125" t="s">
        <v>1</v>
      </c>
      <c r="N143" s="177" t="s">
        <v>0</v>
      </c>
      <c r="O143" s="125" t="s">
        <v>1</v>
      </c>
      <c r="P143" s="143"/>
      <c r="Q143" s="171"/>
    </row>
    <row r="144" spans="1:17" s="2" customFormat="1" ht="15" customHeight="1" x14ac:dyDescent="0.3">
      <c r="A144" s="234"/>
      <c r="B144" s="262"/>
      <c r="C144" s="248"/>
      <c r="D144" s="162">
        <v>15</v>
      </c>
      <c r="E144" s="174" t="s">
        <v>326</v>
      </c>
      <c r="F144" s="163">
        <v>15</v>
      </c>
      <c r="G144" s="163">
        <v>15</v>
      </c>
      <c r="H144" s="174" t="s">
        <v>326</v>
      </c>
      <c r="I144" s="163">
        <v>15</v>
      </c>
      <c r="J144" s="163">
        <v>15</v>
      </c>
      <c r="K144" s="174" t="s">
        <v>326</v>
      </c>
      <c r="L144" s="163">
        <v>15</v>
      </c>
      <c r="M144" s="163">
        <v>15</v>
      </c>
      <c r="N144" s="174" t="s">
        <v>326</v>
      </c>
      <c r="O144" s="163">
        <v>15</v>
      </c>
      <c r="P144" s="143"/>
      <c r="Q144" s="171"/>
    </row>
    <row r="145" spans="1:17" s="2" customFormat="1" ht="15" customHeight="1" x14ac:dyDescent="0.3">
      <c r="A145" s="234">
        <v>69</v>
      </c>
      <c r="B145" s="262" t="s">
        <v>209</v>
      </c>
      <c r="C145" s="248" t="s">
        <v>296</v>
      </c>
      <c r="D145" s="160" t="s">
        <v>1</v>
      </c>
      <c r="E145" s="177" t="s">
        <v>0</v>
      </c>
      <c r="F145" s="125" t="s">
        <v>1</v>
      </c>
      <c r="G145" s="125" t="s">
        <v>1</v>
      </c>
      <c r="H145" s="177" t="s">
        <v>0</v>
      </c>
      <c r="I145" s="125" t="s">
        <v>1</v>
      </c>
      <c r="J145" s="125" t="s">
        <v>1</v>
      </c>
      <c r="K145" s="177" t="s">
        <v>0</v>
      </c>
      <c r="L145" s="125" t="s">
        <v>1</v>
      </c>
      <c r="M145" s="125" t="s">
        <v>1</v>
      </c>
      <c r="N145" s="177" t="s">
        <v>0</v>
      </c>
      <c r="O145" s="125" t="s">
        <v>1</v>
      </c>
      <c r="P145" s="143"/>
      <c r="Q145" s="171"/>
    </row>
    <row r="146" spans="1:17" s="2" customFormat="1" ht="15" customHeight="1" x14ac:dyDescent="0.3">
      <c r="A146" s="234"/>
      <c r="B146" s="262"/>
      <c r="C146" s="248"/>
      <c r="D146" s="162">
        <v>15</v>
      </c>
      <c r="E146" s="174" t="s">
        <v>326</v>
      </c>
      <c r="F146" s="163">
        <v>15</v>
      </c>
      <c r="G146" s="163">
        <v>15</v>
      </c>
      <c r="H146" s="174" t="s">
        <v>326</v>
      </c>
      <c r="I146" s="163">
        <v>15</v>
      </c>
      <c r="J146" s="163">
        <v>15</v>
      </c>
      <c r="K146" s="174" t="s">
        <v>326</v>
      </c>
      <c r="L146" s="163">
        <v>15</v>
      </c>
      <c r="M146" s="163">
        <v>15</v>
      </c>
      <c r="N146" s="174" t="s">
        <v>326</v>
      </c>
      <c r="O146" s="163">
        <v>15</v>
      </c>
      <c r="P146" s="143"/>
      <c r="Q146" s="171"/>
    </row>
    <row r="147" spans="1:17" s="2" customFormat="1" ht="15" customHeight="1" x14ac:dyDescent="0.3">
      <c r="A147" s="234">
        <v>70</v>
      </c>
      <c r="B147" s="262" t="s">
        <v>209</v>
      </c>
      <c r="C147" s="237" t="s">
        <v>297</v>
      </c>
      <c r="D147" s="177" t="s">
        <v>0</v>
      </c>
      <c r="E147" s="125" t="s">
        <v>1</v>
      </c>
      <c r="F147" s="125" t="s">
        <v>1</v>
      </c>
      <c r="G147" s="177" t="s">
        <v>0</v>
      </c>
      <c r="H147" s="125" t="s">
        <v>1</v>
      </c>
      <c r="I147" s="125" t="s">
        <v>1</v>
      </c>
      <c r="J147" s="177" t="s">
        <v>0</v>
      </c>
      <c r="K147" s="125" t="s">
        <v>1</v>
      </c>
      <c r="L147" s="125" t="s">
        <v>1</v>
      </c>
      <c r="M147" s="177" t="s">
        <v>0</v>
      </c>
      <c r="N147" s="125" t="s">
        <v>1</v>
      </c>
      <c r="O147" s="125" t="s">
        <v>1</v>
      </c>
      <c r="P147" s="143"/>
      <c r="Q147" s="171"/>
    </row>
    <row r="148" spans="1:17" s="2" customFormat="1" ht="15" customHeight="1" x14ac:dyDescent="0.3">
      <c r="A148" s="234"/>
      <c r="B148" s="262"/>
      <c r="C148" s="238"/>
      <c r="D148" s="174" t="s">
        <v>326</v>
      </c>
      <c r="E148" s="163">
        <v>15</v>
      </c>
      <c r="F148" s="163">
        <v>15</v>
      </c>
      <c r="G148" s="174" t="s">
        <v>339</v>
      </c>
      <c r="H148" s="163">
        <v>15</v>
      </c>
      <c r="I148" s="163">
        <v>15</v>
      </c>
      <c r="J148" s="174" t="s">
        <v>339</v>
      </c>
      <c r="K148" s="163">
        <v>15</v>
      </c>
      <c r="L148" s="163">
        <v>15</v>
      </c>
      <c r="M148" s="174" t="s">
        <v>326</v>
      </c>
      <c r="N148" s="163">
        <v>15</v>
      </c>
      <c r="O148" s="163">
        <v>15</v>
      </c>
      <c r="P148" s="143"/>
      <c r="Q148" s="171"/>
    </row>
    <row r="149" spans="1:17" s="2" customFormat="1" ht="15" customHeight="1" x14ac:dyDescent="0.3">
      <c r="A149" s="234">
        <v>71</v>
      </c>
      <c r="B149" s="262" t="s">
        <v>209</v>
      </c>
      <c r="C149" s="248" t="s">
        <v>299</v>
      </c>
      <c r="D149" s="176" t="s">
        <v>0</v>
      </c>
      <c r="E149" s="125" t="s">
        <v>1</v>
      </c>
      <c r="F149" s="125" t="s">
        <v>1</v>
      </c>
      <c r="G149" s="176" t="s">
        <v>0</v>
      </c>
      <c r="H149" s="125" t="s">
        <v>1</v>
      </c>
      <c r="I149" s="125" t="s">
        <v>1</v>
      </c>
      <c r="J149" s="176" t="s">
        <v>0</v>
      </c>
      <c r="K149" s="125" t="s">
        <v>1</v>
      </c>
      <c r="L149" s="125" t="s">
        <v>1</v>
      </c>
      <c r="M149" s="176" t="s">
        <v>0</v>
      </c>
      <c r="N149" s="125" t="s">
        <v>1</v>
      </c>
      <c r="O149" s="125" t="s">
        <v>1</v>
      </c>
      <c r="P149" s="143"/>
      <c r="Q149" s="171"/>
    </row>
    <row r="150" spans="1:17" s="2" customFormat="1" ht="15" customHeight="1" x14ac:dyDescent="0.3">
      <c r="A150" s="234"/>
      <c r="B150" s="262"/>
      <c r="C150" s="248"/>
      <c r="D150" s="174" t="s">
        <v>326</v>
      </c>
      <c r="E150" s="163">
        <v>15</v>
      </c>
      <c r="F150" s="163">
        <v>15</v>
      </c>
      <c r="G150" s="174" t="s">
        <v>339</v>
      </c>
      <c r="H150" s="163">
        <v>15</v>
      </c>
      <c r="I150" s="163">
        <v>15</v>
      </c>
      <c r="J150" s="174" t="s">
        <v>339</v>
      </c>
      <c r="K150" s="163">
        <v>15</v>
      </c>
      <c r="L150" s="163">
        <v>15</v>
      </c>
      <c r="M150" s="174" t="s">
        <v>326</v>
      </c>
      <c r="N150" s="163">
        <v>15</v>
      </c>
      <c r="O150" s="163">
        <v>15</v>
      </c>
      <c r="P150" s="143"/>
      <c r="Q150" s="171"/>
    </row>
    <row r="151" spans="1:17" s="2" customFormat="1" ht="15" customHeight="1" x14ac:dyDescent="0.3">
      <c r="A151" s="234">
        <v>72</v>
      </c>
      <c r="B151" s="262" t="s">
        <v>209</v>
      </c>
      <c r="C151" s="248" t="s">
        <v>300</v>
      </c>
      <c r="D151" s="177" t="s">
        <v>0</v>
      </c>
      <c r="E151" s="125" t="s">
        <v>1</v>
      </c>
      <c r="F151" s="125" t="s">
        <v>1</v>
      </c>
      <c r="G151" s="177" t="s">
        <v>0</v>
      </c>
      <c r="H151" s="125" t="s">
        <v>1</v>
      </c>
      <c r="I151" s="125" t="s">
        <v>1</v>
      </c>
      <c r="J151" s="177" t="s">
        <v>0</v>
      </c>
      <c r="K151" s="125" t="s">
        <v>1</v>
      </c>
      <c r="L151" s="125" t="s">
        <v>1</v>
      </c>
      <c r="M151" s="177" t="s">
        <v>0</v>
      </c>
      <c r="N151" s="125" t="s">
        <v>1</v>
      </c>
      <c r="O151" s="125" t="s">
        <v>1</v>
      </c>
      <c r="P151" s="143"/>
      <c r="Q151" s="171"/>
    </row>
    <row r="152" spans="1:17" s="2" customFormat="1" ht="15" customHeight="1" x14ac:dyDescent="0.3">
      <c r="A152" s="234"/>
      <c r="B152" s="262"/>
      <c r="C152" s="248"/>
      <c r="D152" s="174" t="s">
        <v>326</v>
      </c>
      <c r="E152" s="163">
        <v>15</v>
      </c>
      <c r="F152" s="163">
        <v>15</v>
      </c>
      <c r="G152" s="174" t="s">
        <v>339</v>
      </c>
      <c r="H152" s="163">
        <v>15</v>
      </c>
      <c r="I152" s="163">
        <v>15</v>
      </c>
      <c r="J152" s="174" t="s">
        <v>339</v>
      </c>
      <c r="K152" s="163">
        <v>15</v>
      </c>
      <c r="L152" s="163">
        <v>15</v>
      </c>
      <c r="M152" s="174" t="s">
        <v>326</v>
      </c>
      <c r="N152" s="163">
        <v>15</v>
      </c>
      <c r="O152" s="163">
        <v>15</v>
      </c>
      <c r="P152" s="143"/>
      <c r="Q152" s="171"/>
    </row>
    <row r="153" spans="1:17" s="2" customFormat="1" ht="15" customHeight="1" x14ac:dyDescent="0.3">
      <c r="A153" s="234">
        <v>73</v>
      </c>
      <c r="B153" s="262" t="s">
        <v>209</v>
      </c>
      <c r="C153" s="248" t="s">
        <v>301</v>
      </c>
      <c r="D153" s="177" t="s">
        <v>0</v>
      </c>
      <c r="E153" s="125" t="s">
        <v>1</v>
      </c>
      <c r="F153" s="125" t="s">
        <v>1</v>
      </c>
      <c r="G153" s="177" t="s">
        <v>0</v>
      </c>
      <c r="H153" s="125" t="s">
        <v>1</v>
      </c>
      <c r="I153" s="125" t="s">
        <v>1</v>
      </c>
      <c r="J153" s="177" t="s">
        <v>0</v>
      </c>
      <c r="K153" s="125" t="s">
        <v>1</v>
      </c>
      <c r="L153" s="125" t="s">
        <v>1</v>
      </c>
      <c r="M153" s="177" t="s">
        <v>0</v>
      </c>
      <c r="N153" s="125" t="s">
        <v>1</v>
      </c>
      <c r="O153" s="125" t="s">
        <v>1</v>
      </c>
      <c r="P153" s="143"/>
      <c r="Q153" s="171"/>
    </row>
    <row r="154" spans="1:17" s="2" customFormat="1" ht="15" customHeight="1" x14ac:dyDescent="0.3">
      <c r="A154" s="234"/>
      <c r="B154" s="262"/>
      <c r="C154" s="248"/>
      <c r="D154" s="174" t="s">
        <v>326</v>
      </c>
      <c r="E154" s="163">
        <v>15</v>
      </c>
      <c r="F154" s="163">
        <v>15</v>
      </c>
      <c r="G154" s="174" t="s">
        <v>339</v>
      </c>
      <c r="H154" s="163">
        <v>15</v>
      </c>
      <c r="I154" s="163">
        <v>15</v>
      </c>
      <c r="J154" s="174" t="s">
        <v>339</v>
      </c>
      <c r="K154" s="163">
        <v>15</v>
      </c>
      <c r="L154" s="163">
        <v>15</v>
      </c>
      <c r="M154" s="174" t="s">
        <v>326</v>
      </c>
      <c r="N154" s="163">
        <v>15</v>
      </c>
      <c r="O154" s="163">
        <v>15</v>
      </c>
      <c r="P154" s="143"/>
      <c r="Q154" s="171"/>
    </row>
    <row r="155" spans="1:17" s="2" customFormat="1" ht="15" customHeight="1" x14ac:dyDescent="0.3">
      <c r="A155" s="234">
        <v>74</v>
      </c>
      <c r="B155" s="263" t="s">
        <v>209</v>
      </c>
      <c r="C155" s="237" t="s">
        <v>321</v>
      </c>
      <c r="D155" s="160" t="s">
        <v>1</v>
      </c>
      <c r="E155" s="177" t="s">
        <v>0</v>
      </c>
      <c r="F155" s="160" t="s">
        <v>1</v>
      </c>
      <c r="G155" s="125" t="s">
        <v>1</v>
      </c>
      <c r="H155" s="177" t="s">
        <v>0</v>
      </c>
      <c r="I155" s="125" t="s">
        <v>1</v>
      </c>
      <c r="J155" s="125" t="s">
        <v>1</v>
      </c>
      <c r="K155" s="177" t="s">
        <v>0</v>
      </c>
      <c r="L155" s="125" t="s">
        <v>1</v>
      </c>
      <c r="M155" s="125" t="s">
        <v>1</v>
      </c>
      <c r="N155" s="177" t="s">
        <v>0</v>
      </c>
      <c r="O155" s="125" t="s">
        <v>1</v>
      </c>
      <c r="P155" s="143"/>
      <c r="Q155" s="171"/>
    </row>
    <row r="156" spans="1:17" s="2" customFormat="1" ht="15" customHeight="1" x14ac:dyDescent="0.3">
      <c r="A156" s="234"/>
      <c r="B156" s="264"/>
      <c r="C156" s="238"/>
      <c r="D156" s="162">
        <v>15</v>
      </c>
      <c r="E156" s="174" t="s">
        <v>339</v>
      </c>
      <c r="F156" s="162">
        <v>15</v>
      </c>
      <c r="G156" s="163">
        <v>15</v>
      </c>
      <c r="H156" s="174" t="s">
        <v>326</v>
      </c>
      <c r="I156" s="163">
        <v>15</v>
      </c>
      <c r="J156" s="163">
        <v>15</v>
      </c>
      <c r="K156" s="174" t="s">
        <v>326</v>
      </c>
      <c r="L156" s="163">
        <v>15</v>
      </c>
      <c r="M156" s="163">
        <v>15</v>
      </c>
      <c r="N156" s="174" t="s">
        <v>339</v>
      </c>
      <c r="O156" s="163">
        <v>15</v>
      </c>
      <c r="P156" s="143"/>
      <c r="Q156" s="171"/>
    </row>
    <row r="157" spans="1:17" s="2" customFormat="1" ht="15" customHeight="1" x14ac:dyDescent="0.3">
      <c r="A157" s="234">
        <v>75</v>
      </c>
      <c r="B157" s="263" t="s">
        <v>209</v>
      </c>
      <c r="C157" s="237" t="s">
        <v>302</v>
      </c>
      <c r="D157" s="160" t="s">
        <v>1</v>
      </c>
      <c r="E157" s="173" t="s">
        <v>0</v>
      </c>
      <c r="F157" s="160" t="s">
        <v>1</v>
      </c>
      <c r="G157" s="125" t="s">
        <v>1</v>
      </c>
      <c r="H157" s="177" t="s">
        <v>0</v>
      </c>
      <c r="I157" s="125" t="s">
        <v>1</v>
      </c>
      <c r="J157" s="125" t="s">
        <v>1</v>
      </c>
      <c r="K157" s="177" t="s">
        <v>0</v>
      </c>
      <c r="L157" s="125" t="s">
        <v>1</v>
      </c>
      <c r="M157" s="125" t="s">
        <v>1</v>
      </c>
      <c r="N157" s="173" t="s">
        <v>0</v>
      </c>
      <c r="O157" s="125" t="s">
        <v>1</v>
      </c>
      <c r="P157" s="143"/>
      <c r="Q157" s="171"/>
    </row>
    <row r="158" spans="1:17" s="2" customFormat="1" ht="15" customHeight="1" x14ac:dyDescent="0.3">
      <c r="A158" s="234"/>
      <c r="B158" s="264"/>
      <c r="C158" s="238"/>
      <c r="D158" s="162">
        <v>15</v>
      </c>
      <c r="E158" s="174" t="s">
        <v>339</v>
      </c>
      <c r="F158" s="162">
        <v>15</v>
      </c>
      <c r="G158" s="163">
        <v>15</v>
      </c>
      <c r="H158" s="174" t="s">
        <v>326</v>
      </c>
      <c r="I158" s="163">
        <v>15</v>
      </c>
      <c r="J158" s="163">
        <v>15</v>
      </c>
      <c r="K158" s="174" t="s">
        <v>326</v>
      </c>
      <c r="L158" s="163">
        <v>15</v>
      </c>
      <c r="M158" s="163">
        <v>15</v>
      </c>
      <c r="N158" s="174" t="s">
        <v>339</v>
      </c>
      <c r="O158" s="163">
        <v>15</v>
      </c>
      <c r="P158" s="143"/>
      <c r="Q158" s="171"/>
    </row>
    <row r="159" spans="1:17" s="2" customFormat="1" ht="15" customHeight="1" x14ac:dyDescent="0.3">
      <c r="A159" s="234">
        <v>76</v>
      </c>
      <c r="B159" s="263" t="s">
        <v>209</v>
      </c>
      <c r="C159" s="237" t="s">
        <v>209</v>
      </c>
      <c r="D159" s="166"/>
      <c r="E159" s="133"/>
      <c r="F159" s="133"/>
      <c r="G159" s="135"/>
      <c r="H159" s="133"/>
      <c r="I159" s="133"/>
      <c r="J159" s="177" t="s">
        <v>166</v>
      </c>
      <c r="K159" s="133"/>
      <c r="L159" s="133"/>
      <c r="M159" s="133"/>
      <c r="N159" s="133"/>
      <c r="O159" s="133"/>
      <c r="P159" s="143"/>
      <c r="Q159" s="171"/>
    </row>
    <row r="160" spans="1:17" s="2" customFormat="1" ht="15" customHeight="1" x14ac:dyDescent="0.3">
      <c r="A160" s="234"/>
      <c r="B160" s="264"/>
      <c r="C160" s="238"/>
      <c r="D160" s="166"/>
      <c r="E160" s="133"/>
      <c r="F160" s="133"/>
      <c r="G160" s="135"/>
      <c r="H160" s="133"/>
      <c r="I160" s="133"/>
      <c r="J160" s="174" t="s">
        <v>343</v>
      </c>
      <c r="K160" s="133"/>
      <c r="L160" s="133"/>
      <c r="M160" s="133"/>
      <c r="N160" s="133"/>
      <c r="O160" s="133"/>
      <c r="P160" s="143"/>
      <c r="Q160" s="171"/>
    </row>
    <row r="161" spans="1:17" s="2" customFormat="1" ht="15" customHeight="1" x14ac:dyDescent="0.3">
      <c r="A161" s="234">
        <v>77</v>
      </c>
      <c r="B161" s="263" t="s">
        <v>209</v>
      </c>
      <c r="C161" s="237" t="s">
        <v>211</v>
      </c>
      <c r="D161" s="177" t="s">
        <v>0</v>
      </c>
      <c r="E161" s="125" t="s">
        <v>1</v>
      </c>
      <c r="F161" s="125" t="s">
        <v>1</v>
      </c>
      <c r="G161" s="173" t="s">
        <v>0</v>
      </c>
      <c r="H161" s="125" t="s">
        <v>1</v>
      </c>
      <c r="I161" s="125" t="s">
        <v>1</v>
      </c>
      <c r="J161" s="177" t="s">
        <v>0</v>
      </c>
      <c r="K161" s="125" t="s">
        <v>1</v>
      </c>
      <c r="L161" s="125" t="s">
        <v>1</v>
      </c>
      <c r="M161" s="177" t="s">
        <v>0</v>
      </c>
      <c r="N161" s="125" t="s">
        <v>1</v>
      </c>
      <c r="O161" s="125" t="s">
        <v>1</v>
      </c>
      <c r="P161" s="143"/>
      <c r="Q161" s="171"/>
    </row>
    <row r="162" spans="1:17" s="2" customFormat="1" ht="15" customHeight="1" x14ac:dyDescent="0.3">
      <c r="A162" s="234"/>
      <c r="B162" s="264"/>
      <c r="C162" s="238"/>
      <c r="D162" s="174" t="s">
        <v>326</v>
      </c>
      <c r="E162" s="163">
        <v>15</v>
      </c>
      <c r="F162" s="163">
        <v>15</v>
      </c>
      <c r="G162" s="174" t="s">
        <v>326</v>
      </c>
      <c r="H162" s="163">
        <v>15</v>
      </c>
      <c r="I162" s="163">
        <v>15</v>
      </c>
      <c r="J162" s="174" t="s">
        <v>326</v>
      </c>
      <c r="K162" s="163">
        <v>15</v>
      </c>
      <c r="L162" s="163">
        <v>15</v>
      </c>
      <c r="M162" s="174" t="s">
        <v>339</v>
      </c>
      <c r="N162" s="163">
        <v>15</v>
      </c>
      <c r="O162" s="163">
        <v>15</v>
      </c>
      <c r="P162" s="143"/>
      <c r="Q162" s="171"/>
    </row>
    <row r="163" spans="1:17" s="2" customFormat="1" ht="15" customHeight="1" x14ac:dyDescent="0.3">
      <c r="A163" s="234">
        <v>78</v>
      </c>
      <c r="B163" s="263" t="s">
        <v>209</v>
      </c>
      <c r="C163" s="237" t="s">
        <v>304</v>
      </c>
      <c r="D163" s="160" t="s">
        <v>1</v>
      </c>
      <c r="E163" s="125" t="s">
        <v>1</v>
      </c>
      <c r="F163" s="177" t="s">
        <v>0</v>
      </c>
      <c r="G163" s="125" t="s">
        <v>1</v>
      </c>
      <c r="H163" s="125" t="s">
        <v>1</v>
      </c>
      <c r="I163" s="177" t="s">
        <v>0</v>
      </c>
      <c r="J163" s="125" t="s">
        <v>1</v>
      </c>
      <c r="K163" s="125" t="s">
        <v>1</v>
      </c>
      <c r="L163" s="177" t="s">
        <v>0</v>
      </c>
      <c r="M163" s="125" t="s">
        <v>1</v>
      </c>
      <c r="N163" s="125" t="s">
        <v>1</v>
      </c>
      <c r="O163" s="177" t="s">
        <v>0</v>
      </c>
      <c r="P163" s="143"/>
      <c r="Q163" s="171"/>
    </row>
    <row r="164" spans="1:17" s="2" customFormat="1" ht="15" customHeight="1" x14ac:dyDescent="0.3">
      <c r="A164" s="234"/>
      <c r="B164" s="264"/>
      <c r="C164" s="238"/>
      <c r="D164" s="162">
        <v>15</v>
      </c>
      <c r="E164" s="163">
        <v>15</v>
      </c>
      <c r="F164" s="174" t="s">
        <v>339</v>
      </c>
      <c r="G164" s="163">
        <v>15</v>
      </c>
      <c r="H164" s="163">
        <v>15</v>
      </c>
      <c r="I164" s="174" t="s">
        <v>339</v>
      </c>
      <c r="J164" s="163">
        <v>15</v>
      </c>
      <c r="K164" s="163">
        <v>15</v>
      </c>
      <c r="L164" s="174" t="s">
        <v>339</v>
      </c>
      <c r="M164" s="163">
        <v>15</v>
      </c>
      <c r="N164" s="163">
        <v>15</v>
      </c>
      <c r="O164" s="174" t="s">
        <v>339</v>
      </c>
      <c r="P164" s="143"/>
      <c r="Q164" s="171"/>
    </row>
    <row r="165" spans="1:17" s="2" customFormat="1" ht="15" customHeight="1" x14ac:dyDescent="0.3">
      <c r="A165" s="234">
        <v>79</v>
      </c>
      <c r="B165" s="263" t="s">
        <v>209</v>
      </c>
      <c r="C165" s="237" t="s">
        <v>305</v>
      </c>
      <c r="D165" s="160" t="s">
        <v>1</v>
      </c>
      <c r="E165" s="125" t="s">
        <v>1</v>
      </c>
      <c r="F165" s="177" t="s">
        <v>0</v>
      </c>
      <c r="G165" s="125" t="s">
        <v>1</v>
      </c>
      <c r="H165" s="125" t="s">
        <v>1</v>
      </c>
      <c r="I165" s="177" t="s">
        <v>0</v>
      </c>
      <c r="J165" s="125" t="s">
        <v>1</v>
      </c>
      <c r="K165" s="125" t="s">
        <v>1</v>
      </c>
      <c r="L165" s="177" t="s">
        <v>0</v>
      </c>
      <c r="M165" s="125" t="s">
        <v>1</v>
      </c>
      <c r="N165" s="125" t="s">
        <v>1</v>
      </c>
      <c r="O165" s="177" t="s">
        <v>0</v>
      </c>
      <c r="P165" s="143"/>
      <c r="Q165" s="171"/>
    </row>
    <row r="166" spans="1:17" s="2" customFormat="1" ht="15" customHeight="1" x14ac:dyDescent="0.3">
      <c r="A166" s="234"/>
      <c r="B166" s="264"/>
      <c r="C166" s="238"/>
      <c r="D166" s="162">
        <v>15</v>
      </c>
      <c r="E166" s="163">
        <v>15</v>
      </c>
      <c r="F166" s="174" t="s">
        <v>339</v>
      </c>
      <c r="G166" s="163">
        <v>15</v>
      </c>
      <c r="H166" s="163">
        <v>15</v>
      </c>
      <c r="I166" s="174" t="s">
        <v>339</v>
      </c>
      <c r="J166" s="163">
        <v>15</v>
      </c>
      <c r="K166" s="163">
        <v>15</v>
      </c>
      <c r="L166" s="174" t="s">
        <v>339</v>
      </c>
      <c r="M166" s="163">
        <v>15</v>
      </c>
      <c r="N166" s="163">
        <v>15</v>
      </c>
      <c r="O166" s="174" t="s">
        <v>339</v>
      </c>
      <c r="P166" s="143"/>
      <c r="Q166" s="171"/>
    </row>
    <row r="167" spans="1:17" s="2" customFormat="1" ht="15" customHeight="1" x14ac:dyDescent="0.3">
      <c r="A167" s="234">
        <v>80</v>
      </c>
      <c r="B167" s="263" t="s">
        <v>209</v>
      </c>
      <c r="C167" s="237" t="s">
        <v>210</v>
      </c>
      <c r="D167" s="177" t="s">
        <v>0</v>
      </c>
      <c r="E167" s="125" t="s">
        <v>1</v>
      </c>
      <c r="F167" s="125" t="s">
        <v>1</v>
      </c>
      <c r="G167" s="173" t="s">
        <v>0</v>
      </c>
      <c r="H167" s="125" t="s">
        <v>1</v>
      </c>
      <c r="I167" s="125" t="s">
        <v>1</v>
      </c>
      <c r="J167" s="177" t="s">
        <v>0</v>
      </c>
      <c r="K167" s="125" t="s">
        <v>1</v>
      </c>
      <c r="L167" s="125" t="s">
        <v>1</v>
      </c>
      <c r="M167" s="177" t="s">
        <v>0</v>
      </c>
      <c r="N167" s="125" t="s">
        <v>1</v>
      </c>
      <c r="O167" s="125" t="s">
        <v>1</v>
      </c>
      <c r="P167" s="143"/>
      <c r="Q167" s="171"/>
    </row>
    <row r="168" spans="1:17" s="2" customFormat="1" ht="15" customHeight="1" x14ac:dyDescent="0.3">
      <c r="A168" s="234"/>
      <c r="B168" s="264"/>
      <c r="C168" s="238"/>
      <c r="D168" s="174" t="s">
        <v>326</v>
      </c>
      <c r="E168" s="163">
        <v>15</v>
      </c>
      <c r="F168" s="163">
        <v>15</v>
      </c>
      <c r="G168" s="174" t="s">
        <v>326</v>
      </c>
      <c r="H168" s="163">
        <v>15</v>
      </c>
      <c r="I168" s="163">
        <v>15</v>
      </c>
      <c r="J168" s="174" t="s">
        <v>326</v>
      </c>
      <c r="K168" s="163">
        <v>15</v>
      </c>
      <c r="L168" s="163">
        <v>15</v>
      </c>
      <c r="M168" s="174" t="s">
        <v>339</v>
      </c>
      <c r="N168" s="163">
        <v>15</v>
      </c>
      <c r="O168" s="163">
        <v>15</v>
      </c>
      <c r="P168" s="143"/>
      <c r="Q168" s="171"/>
    </row>
    <row r="169" spans="1:17" s="2" customFormat="1" ht="15" customHeight="1" x14ac:dyDescent="0.3">
      <c r="A169" s="234">
        <v>81</v>
      </c>
      <c r="B169" s="263" t="s">
        <v>209</v>
      </c>
      <c r="C169" s="237" t="s">
        <v>306</v>
      </c>
      <c r="D169" s="165" t="s">
        <v>152</v>
      </c>
      <c r="E169" s="135" t="s">
        <v>152</v>
      </c>
      <c r="F169" s="135" t="s">
        <v>152</v>
      </c>
      <c r="G169" s="135" t="s">
        <v>152</v>
      </c>
      <c r="H169" s="135" t="s">
        <v>152</v>
      </c>
      <c r="I169" s="135" t="s">
        <v>152</v>
      </c>
      <c r="J169" s="135" t="s">
        <v>152</v>
      </c>
      <c r="K169" s="135" t="s">
        <v>152</v>
      </c>
      <c r="L169" s="135" t="s">
        <v>152</v>
      </c>
      <c r="M169" s="135" t="s">
        <v>152</v>
      </c>
      <c r="N169" s="135" t="s">
        <v>152</v>
      </c>
      <c r="O169" s="135" t="s">
        <v>152</v>
      </c>
      <c r="P169" s="143"/>
      <c r="Q169" s="171"/>
    </row>
    <row r="170" spans="1:17" s="2" customFormat="1" ht="15" customHeight="1" x14ac:dyDescent="0.3">
      <c r="A170" s="234"/>
      <c r="B170" s="264"/>
      <c r="C170" s="238"/>
      <c r="D170" s="230" t="s">
        <v>345</v>
      </c>
      <c r="E170" s="231"/>
      <c r="F170" s="231"/>
      <c r="G170" s="231"/>
      <c r="H170" s="231"/>
      <c r="I170" s="231"/>
      <c r="J170" s="231"/>
      <c r="K170" s="231"/>
      <c r="L170" s="231"/>
      <c r="M170" s="231"/>
      <c r="N170" s="231"/>
      <c r="O170" s="232"/>
      <c r="P170" s="143"/>
      <c r="Q170" s="171"/>
    </row>
    <row r="171" spans="1:17" s="2" customFormat="1" ht="15" customHeight="1" x14ac:dyDescent="0.3">
      <c r="A171" s="234">
        <v>82</v>
      </c>
      <c r="B171" s="262" t="s">
        <v>209</v>
      </c>
      <c r="C171" s="248" t="s">
        <v>307</v>
      </c>
      <c r="D171" s="173" t="s">
        <v>0</v>
      </c>
      <c r="E171" s="125" t="s">
        <v>1</v>
      </c>
      <c r="F171" s="125" t="s">
        <v>1</v>
      </c>
      <c r="G171" s="173" t="s">
        <v>0</v>
      </c>
      <c r="H171" s="125" t="s">
        <v>1</v>
      </c>
      <c r="I171" s="125" t="s">
        <v>1</v>
      </c>
      <c r="J171" s="177" t="s">
        <v>341</v>
      </c>
      <c r="K171" s="125" t="s">
        <v>1</v>
      </c>
      <c r="L171" s="125" t="s">
        <v>1</v>
      </c>
      <c r="M171" s="173" t="s">
        <v>0</v>
      </c>
      <c r="N171" s="125" t="s">
        <v>1</v>
      </c>
      <c r="O171" s="125" t="s">
        <v>1</v>
      </c>
      <c r="P171" s="143"/>
      <c r="Q171" s="171"/>
    </row>
    <row r="172" spans="1:17" s="2" customFormat="1" ht="15" customHeight="1" x14ac:dyDescent="0.3">
      <c r="A172" s="234"/>
      <c r="B172" s="262"/>
      <c r="C172" s="248"/>
      <c r="D172" s="174" t="s">
        <v>326</v>
      </c>
      <c r="E172" s="163">
        <v>15</v>
      </c>
      <c r="F172" s="163">
        <v>15</v>
      </c>
      <c r="G172" s="174" t="s">
        <v>326</v>
      </c>
      <c r="H172" s="163">
        <v>15</v>
      </c>
      <c r="I172" s="163">
        <v>15</v>
      </c>
      <c r="J172" s="174" t="s">
        <v>335</v>
      </c>
      <c r="K172" s="163">
        <v>15</v>
      </c>
      <c r="L172" s="163">
        <v>15</v>
      </c>
      <c r="M172" s="174" t="s">
        <v>326</v>
      </c>
      <c r="N172" s="163">
        <v>15</v>
      </c>
      <c r="O172" s="163">
        <v>15</v>
      </c>
      <c r="P172" s="143"/>
      <c r="Q172" s="171"/>
    </row>
    <row r="173" spans="1:17" s="2" customFormat="1" ht="15" customHeight="1" x14ac:dyDescent="0.3">
      <c r="A173" s="234">
        <v>83</v>
      </c>
      <c r="B173" s="263" t="s">
        <v>209</v>
      </c>
      <c r="C173" s="237" t="s">
        <v>317</v>
      </c>
      <c r="D173" s="160" t="s">
        <v>1</v>
      </c>
      <c r="E173" s="125" t="s">
        <v>1</v>
      </c>
      <c r="F173" s="177" t="s">
        <v>0</v>
      </c>
      <c r="G173" s="125" t="s">
        <v>1</v>
      </c>
      <c r="H173" s="125" t="s">
        <v>1</v>
      </c>
      <c r="I173" s="177" t="s">
        <v>0</v>
      </c>
      <c r="J173" s="125" t="s">
        <v>1</v>
      </c>
      <c r="K173" s="125" t="s">
        <v>1</v>
      </c>
      <c r="L173" s="177" t="s">
        <v>0</v>
      </c>
      <c r="M173" s="125" t="s">
        <v>1</v>
      </c>
      <c r="N173" s="125" t="s">
        <v>1</v>
      </c>
      <c r="O173" s="177" t="s">
        <v>0</v>
      </c>
      <c r="P173" s="143"/>
      <c r="Q173" s="171"/>
    </row>
    <row r="174" spans="1:17" s="2" customFormat="1" ht="15" customHeight="1" x14ac:dyDescent="0.3">
      <c r="A174" s="234"/>
      <c r="B174" s="264"/>
      <c r="C174" s="238"/>
      <c r="D174" s="162">
        <v>15</v>
      </c>
      <c r="E174" s="163">
        <v>15</v>
      </c>
      <c r="F174" s="174" t="s">
        <v>339</v>
      </c>
      <c r="G174" s="163">
        <v>15</v>
      </c>
      <c r="H174" s="163">
        <v>15</v>
      </c>
      <c r="I174" s="174" t="s">
        <v>334</v>
      </c>
      <c r="J174" s="163">
        <v>15</v>
      </c>
      <c r="K174" s="163">
        <v>15</v>
      </c>
      <c r="L174" s="174" t="s">
        <v>339</v>
      </c>
      <c r="M174" s="163">
        <v>15</v>
      </c>
      <c r="N174" s="163">
        <v>15</v>
      </c>
      <c r="O174" s="174" t="s">
        <v>339</v>
      </c>
      <c r="P174" s="143"/>
      <c r="Q174" s="171"/>
    </row>
    <row r="175" spans="1:17" s="2" customFormat="1" ht="15" customHeight="1" x14ac:dyDescent="0.3">
      <c r="A175" s="234">
        <v>84</v>
      </c>
      <c r="B175" s="263" t="s">
        <v>209</v>
      </c>
      <c r="C175" s="237" t="s">
        <v>212</v>
      </c>
      <c r="D175" s="160" t="s">
        <v>1</v>
      </c>
      <c r="E175" s="125" t="s">
        <v>1</v>
      </c>
      <c r="F175" s="125" t="s">
        <v>1</v>
      </c>
      <c r="G175" s="125" t="s">
        <v>1</v>
      </c>
      <c r="H175" s="133" t="s">
        <v>47</v>
      </c>
      <c r="I175" s="125" t="s">
        <v>1</v>
      </c>
      <c r="J175" s="125" t="s">
        <v>1</v>
      </c>
      <c r="K175" s="125" t="s">
        <v>1</v>
      </c>
      <c r="L175" s="125" t="s">
        <v>1</v>
      </c>
      <c r="M175" s="125" t="s">
        <v>1</v>
      </c>
      <c r="N175" s="125" t="s">
        <v>1</v>
      </c>
      <c r="O175" s="125" t="s">
        <v>1</v>
      </c>
      <c r="P175" s="143"/>
      <c r="Q175" s="171"/>
    </row>
    <row r="176" spans="1:17" s="2" customFormat="1" ht="15" customHeight="1" x14ac:dyDescent="0.3">
      <c r="A176" s="234"/>
      <c r="B176" s="264"/>
      <c r="C176" s="238"/>
      <c r="D176" s="162">
        <v>15</v>
      </c>
      <c r="E176" s="163">
        <v>15</v>
      </c>
      <c r="F176" s="163">
        <v>15</v>
      </c>
      <c r="G176" s="163">
        <v>15</v>
      </c>
      <c r="H176" s="163">
        <v>15</v>
      </c>
      <c r="I176" s="163">
        <v>15</v>
      </c>
      <c r="J176" s="163">
        <v>15</v>
      </c>
      <c r="K176" s="163">
        <v>15</v>
      </c>
      <c r="L176" s="163">
        <v>15</v>
      </c>
      <c r="M176" s="163">
        <v>15</v>
      </c>
      <c r="N176" s="163">
        <v>15</v>
      </c>
      <c r="O176" s="163">
        <v>15</v>
      </c>
      <c r="P176" s="143"/>
      <c r="Q176" s="171"/>
    </row>
    <row r="177" spans="1:17" s="2" customFormat="1" ht="15" customHeight="1" x14ac:dyDescent="0.3">
      <c r="A177" s="234">
        <v>85</v>
      </c>
      <c r="B177" s="263" t="s">
        <v>209</v>
      </c>
      <c r="C177" s="237" t="s">
        <v>309</v>
      </c>
      <c r="D177" s="160" t="s">
        <v>1</v>
      </c>
      <c r="E177" s="125" t="s">
        <v>1</v>
      </c>
      <c r="F177" s="125" t="s">
        <v>1</v>
      </c>
      <c r="G177" s="125" t="s">
        <v>1</v>
      </c>
      <c r="H177" s="133" t="s">
        <v>47</v>
      </c>
      <c r="I177" s="125" t="s">
        <v>1</v>
      </c>
      <c r="J177" s="125" t="s">
        <v>1</v>
      </c>
      <c r="K177" s="125" t="s">
        <v>1</v>
      </c>
      <c r="L177" s="125" t="s">
        <v>1</v>
      </c>
      <c r="M177" s="125" t="s">
        <v>1</v>
      </c>
      <c r="N177" s="125" t="s">
        <v>1</v>
      </c>
      <c r="O177" s="125" t="s">
        <v>1</v>
      </c>
      <c r="P177" s="143"/>
      <c r="Q177" s="171"/>
    </row>
    <row r="178" spans="1:17" s="2" customFormat="1" ht="15" customHeight="1" x14ac:dyDescent="0.3">
      <c r="A178" s="234"/>
      <c r="B178" s="264"/>
      <c r="C178" s="238"/>
      <c r="D178" s="162">
        <v>15</v>
      </c>
      <c r="E178" s="163">
        <v>15</v>
      </c>
      <c r="F178" s="163">
        <v>15</v>
      </c>
      <c r="G178" s="163">
        <v>15</v>
      </c>
      <c r="H178" s="163">
        <v>15</v>
      </c>
      <c r="I178" s="163">
        <v>15</v>
      </c>
      <c r="J178" s="163">
        <v>15</v>
      </c>
      <c r="K178" s="163">
        <v>15</v>
      </c>
      <c r="L178" s="163">
        <v>15</v>
      </c>
      <c r="M178" s="163">
        <v>15</v>
      </c>
      <c r="N178" s="163">
        <v>15</v>
      </c>
      <c r="O178" s="163">
        <v>15</v>
      </c>
      <c r="P178" s="143"/>
      <c r="Q178" s="171"/>
    </row>
    <row r="179" spans="1:17" s="2" customFormat="1" x14ac:dyDescent="0.3">
      <c r="A179" s="234">
        <v>86</v>
      </c>
      <c r="B179" s="263" t="s">
        <v>209</v>
      </c>
      <c r="C179" s="242" t="s">
        <v>313</v>
      </c>
      <c r="D179" s="133" t="s">
        <v>310</v>
      </c>
      <c r="E179" s="133" t="s">
        <v>310</v>
      </c>
      <c r="F179" s="133" t="s">
        <v>310</v>
      </c>
      <c r="G179" s="133" t="s">
        <v>310</v>
      </c>
      <c r="H179" s="133" t="s">
        <v>310</v>
      </c>
      <c r="I179" s="133" t="s">
        <v>310</v>
      </c>
      <c r="J179" s="133" t="s">
        <v>310</v>
      </c>
      <c r="K179" s="133" t="s">
        <v>310</v>
      </c>
      <c r="L179" s="133" t="s">
        <v>310</v>
      </c>
      <c r="M179" s="133" t="s">
        <v>310</v>
      </c>
      <c r="N179" s="133" t="s">
        <v>310</v>
      </c>
      <c r="O179" s="133" t="s">
        <v>310</v>
      </c>
      <c r="P179" s="143"/>
      <c r="Q179" s="181"/>
    </row>
    <row r="180" spans="1:17" s="2" customFormat="1" ht="34.5" customHeight="1" x14ac:dyDescent="0.3">
      <c r="A180" s="234"/>
      <c r="B180" s="264"/>
      <c r="C180" s="243"/>
      <c r="D180" s="133"/>
      <c r="E180" s="133"/>
      <c r="F180" s="133"/>
      <c r="G180" s="133"/>
      <c r="H180" s="133"/>
      <c r="I180" s="133"/>
      <c r="J180" s="133"/>
      <c r="K180" s="133"/>
      <c r="L180" s="133"/>
      <c r="M180" s="133"/>
      <c r="N180" s="133"/>
      <c r="O180" s="135">
        <v>0</v>
      </c>
      <c r="P180" s="149">
        <f>SUM(D180:O180)</f>
        <v>0</v>
      </c>
      <c r="Q180" s="139"/>
    </row>
    <row r="181" spans="1:17" s="2" customFormat="1" x14ac:dyDescent="0.3">
      <c r="A181" s="234">
        <v>87</v>
      </c>
      <c r="B181" s="263" t="s">
        <v>209</v>
      </c>
      <c r="C181" s="237" t="s">
        <v>312</v>
      </c>
      <c r="D181" s="133" t="s">
        <v>320</v>
      </c>
      <c r="E181" s="133" t="s">
        <v>320</v>
      </c>
      <c r="F181" s="133" t="s">
        <v>320</v>
      </c>
      <c r="G181" s="133" t="s">
        <v>320</v>
      </c>
      <c r="H181" s="133" t="s">
        <v>320</v>
      </c>
      <c r="I181" s="133" t="s">
        <v>320</v>
      </c>
      <c r="J181" s="133" t="s">
        <v>320</v>
      </c>
      <c r="K181" s="133" t="s">
        <v>320</v>
      </c>
      <c r="L181" s="133" t="s">
        <v>320</v>
      </c>
      <c r="M181" s="133" t="s">
        <v>320</v>
      </c>
      <c r="N181" s="133" t="s">
        <v>320</v>
      </c>
      <c r="O181" s="133" t="s">
        <v>320</v>
      </c>
      <c r="P181" s="143"/>
      <c r="Q181" s="181"/>
    </row>
    <row r="182" spans="1:17" s="2" customFormat="1" ht="42" customHeight="1" x14ac:dyDescent="0.3">
      <c r="A182" s="234"/>
      <c r="B182" s="264"/>
      <c r="C182" s="238"/>
      <c r="D182" s="133"/>
      <c r="E182" s="133"/>
      <c r="F182" s="133"/>
      <c r="G182" s="133"/>
      <c r="H182" s="133"/>
      <c r="I182" s="133"/>
      <c r="J182" s="133"/>
      <c r="K182" s="133"/>
      <c r="L182" s="133"/>
      <c r="M182" s="133"/>
      <c r="N182" s="133"/>
      <c r="O182" s="135">
        <v>0</v>
      </c>
      <c r="P182" s="149">
        <f>SUM(D182:O182)</f>
        <v>0</v>
      </c>
      <c r="Q182" s="139"/>
    </row>
    <row r="183" spans="1:17" s="2" customFormat="1" ht="18.75" customHeight="1" x14ac:dyDescent="0.3">
      <c r="A183" s="239" t="s">
        <v>311</v>
      </c>
      <c r="B183" s="240"/>
      <c r="C183" s="241"/>
      <c r="D183" s="136"/>
      <c r="E183" s="136"/>
      <c r="F183" s="136"/>
      <c r="G183" s="136"/>
      <c r="H183" s="136"/>
      <c r="I183" s="136"/>
      <c r="J183" s="136"/>
      <c r="K183" s="136"/>
      <c r="L183" s="136"/>
      <c r="M183" s="136"/>
      <c r="N183" s="136"/>
      <c r="O183" s="136"/>
      <c r="P183" s="136">
        <f>SUM(D183:O183)</f>
        <v>0</v>
      </c>
      <c r="Q183" s="139"/>
    </row>
    <row r="184" spans="1:17" s="2" customFormat="1" ht="18.75" customHeight="1" x14ac:dyDescent="0.3">
      <c r="A184" s="138"/>
      <c r="B184" s="138"/>
      <c r="C184" s="152"/>
      <c r="D184" s="139"/>
      <c r="E184" s="139"/>
      <c r="F184" s="139"/>
      <c r="G184" s="139"/>
      <c r="H184" s="139"/>
      <c r="I184" s="139"/>
      <c r="J184" s="139"/>
      <c r="K184" s="139"/>
      <c r="L184" s="139"/>
      <c r="M184" s="139"/>
      <c r="N184" s="139"/>
      <c r="O184" s="139"/>
      <c r="Q184" s="190"/>
    </row>
    <row r="185" spans="1:17" s="2" customFormat="1" ht="18.75" customHeight="1" x14ac:dyDescent="0.3">
      <c r="A185" s="138"/>
      <c r="B185" s="138"/>
      <c r="C185" s="152"/>
      <c r="D185" s="139"/>
      <c r="E185" s="139"/>
      <c r="F185" s="139"/>
      <c r="G185" s="139"/>
      <c r="H185" s="139"/>
      <c r="I185" s="139"/>
      <c r="J185" s="139"/>
      <c r="K185" s="139"/>
      <c r="L185" s="139"/>
      <c r="M185" s="139"/>
      <c r="N185" s="139"/>
      <c r="O185" s="139"/>
      <c r="Q185" s="190"/>
    </row>
    <row r="186" spans="1:17" s="147" customFormat="1" ht="23.15" customHeight="1" x14ac:dyDescent="0.35">
      <c r="A186" s="144"/>
      <c r="B186" s="145"/>
      <c r="C186" s="153"/>
      <c r="D186" s="140"/>
      <c r="E186" s="141"/>
      <c r="F186" s="141"/>
      <c r="G186" s="141"/>
      <c r="H186" s="141"/>
      <c r="I186" s="141"/>
      <c r="J186" s="233"/>
      <c r="K186" s="233"/>
      <c r="L186" s="233"/>
      <c r="M186" s="139"/>
      <c r="N186" s="139"/>
      <c r="O186" s="139"/>
      <c r="Q186" s="190"/>
    </row>
    <row r="187" spans="1:17" s="147" customFormat="1" ht="23.15" customHeight="1" x14ac:dyDescent="0.35">
      <c r="A187" s="144"/>
      <c r="B187" s="145"/>
      <c r="C187" s="153"/>
      <c r="D187" s="140"/>
      <c r="E187" s="141"/>
      <c r="F187" s="141"/>
      <c r="G187" s="141"/>
      <c r="H187" s="141"/>
      <c r="I187" s="141"/>
      <c r="J187" s="233"/>
      <c r="K187" s="233"/>
      <c r="L187" s="233"/>
      <c r="M187" s="139"/>
      <c r="N187" s="139"/>
      <c r="O187" s="139"/>
      <c r="Q187" s="190"/>
    </row>
    <row r="188" spans="1:17" s="147" customFormat="1" ht="23.15" customHeight="1" x14ac:dyDescent="0.35">
      <c r="A188" s="148"/>
      <c r="B188" s="145"/>
      <c r="C188" s="153"/>
      <c r="D188" s="140"/>
      <c r="E188" s="141"/>
      <c r="F188" s="141"/>
      <c r="G188" s="141"/>
      <c r="H188" s="141"/>
      <c r="I188" s="141"/>
      <c r="J188" s="146"/>
      <c r="K188" s="146"/>
      <c r="L188" s="146"/>
      <c r="M188" s="139"/>
      <c r="N188" s="139"/>
      <c r="O188" s="139"/>
      <c r="Q188" s="190"/>
    </row>
    <row r="189" spans="1:17" s="147" customFormat="1" ht="23.15" customHeight="1" x14ac:dyDescent="0.35">
      <c r="A189" s="148"/>
      <c r="B189" s="145"/>
      <c r="C189" s="153"/>
      <c r="D189" s="140"/>
      <c r="E189" s="141"/>
      <c r="F189" s="141"/>
      <c r="G189" s="141"/>
      <c r="H189" s="141"/>
      <c r="I189" s="141"/>
      <c r="J189" s="146"/>
      <c r="K189" s="146"/>
      <c r="L189" s="146"/>
      <c r="M189" s="139"/>
      <c r="N189" s="139"/>
      <c r="O189" s="139"/>
      <c r="Q189" s="190"/>
    </row>
    <row r="190" spans="1:17" s="147" customFormat="1" ht="23.15" customHeight="1" x14ac:dyDescent="0.35">
      <c r="A190" s="148"/>
      <c r="B190" s="145"/>
      <c r="C190" s="153"/>
      <c r="D190" s="140"/>
      <c r="E190" s="141"/>
      <c r="F190" s="141"/>
      <c r="G190" s="141"/>
      <c r="H190" s="141"/>
      <c r="I190" s="141"/>
      <c r="J190" s="146"/>
      <c r="K190" s="146"/>
      <c r="L190" s="146"/>
      <c r="M190" s="139"/>
      <c r="N190" s="139"/>
      <c r="O190" s="139"/>
      <c r="Q190" s="190"/>
    </row>
    <row r="191" spans="1:17" s="147" customFormat="1" ht="23.15" customHeight="1" x14ac:dyDescent="0.35">
      <c r="A191" s="144"/>
      <c r="B191" s="145"/>
      <c r="C191" s="153"/>
      <c r="D191" s="140"/>
      <c r="E191" s="141"/>
      <c r="F191" s="141"/>
      <c r="G191" s="141"/>
      <c r="H191" s="141"/>
      <c r="I191" s="141"/>
      <c r="J191" s="233"/>
      <c r="K191" s="233"/>
      <c r="L191" s="233"/>
      <c r="M191" s="139"/>
      <c r="N191" s="139"/>
      <c r="O191" s="139"/>
      <c r="Q191" s="190"/>
    </row>
    <row r="192" spans="1:17" s="2" customFormat="1" ht="18.75" customHeight="1" x14ac:dyDescent="0.3">
      <c r="A192" s="138"/>
      <c r="B192" s="138"/>
      <c r="C192" s="152"/>
      <c r="D192" s="139"/>
      <c r="E192" s="139"/>
      <c r="F192" s="139"/>
      <c r="G192" s="139"/>
      <c r="H192" s="139"/>
      <c r="I192" s="139"/>
      <c r="J192" s="139"/>
      <c r="K192" s="139"/>
      <c r="L192" s="139"/>
      <c r="M192" s="139"/>
      <c r="N192" s="139"/>
      <c r="O192" s="139"/>
      <c r="Q192" s="190"/>
    </row>
    <row r="193" spans="1:17" s="2" customFormat="1" ht="18.75" customHeight="1" x14ac:dyDescent="0.3">
      <c r="A193" s="138"/>
      <c r="B193" s="138"/>
      <c r="C193" s="152"/>
      <c r="D193" s="139"/>
      <c r="E193" s="139"/>
      <c r="F193" s="139"/>
      <c r="G193" s="139"/>
      <c r="H193" s="139"/>
      <c r="I193" s="139"/>
      <c r="J193" s="139"/>
      <c r="K193" s="139"/>
      <c r="L193" s="139"/>
      <c r="M193" s="139"/>
      <c r="N193" s="139"/>
      <c r="O193" s="139"/>
      <c r="Q193" s="190"/>
    </row>
    <row r="194" spans="1:17" s="2" customFormat="1" ht="18.75" customHeight="1" x14ac:dyDescent="0.3">
      <c r="A194" s="138"/>
      <c r="B194" s="138"/>
      <c r="C194" s="152"/>
      <c r="D194" s="139"/>
      <c r="E194" s="139"/>
      <c r="F194" s="139"/>
      <c r="G194" s="139"/>
      <c r="H194" s="139"/>
      <c r="I194" s="139"/>
      <c r="J194" s="139"/>
      <c r="K194" s="139"/>
      <c r="L194" s="139"/>
      <c r="M194" s="139"/>
      <c r="N194" s="139"/>
      <c r="O194" s="139"/>
      <c r="Q194" s="190"/>
    </row>
    <row r="195" spans="1:17" s="2" customFormat="1" ht="18.75" customHeight="1" x14ac:dyDescent="0.3">
      <c r="A195" s="138"/>
      <c r="B195" s="138"/>
      <c r="C195" s="152"/>
      <c r="D195" s="139"/>
      <c r="E195" s="139"/>
      <c r="F195" s="139"/>
      <c r="G195" s="139"/>
      <c r="H195" s="139"/>
      <c r="I195" s="139"/>
      <c r="J195" s="139"/>
      <c r="K195" s="139"/>
      <c r="L195" s="139"/>
      <c r="M195" s="139"/>
      <c r="N195" s="139"/>
      <c r="O195" s="139"/>
      <c r="Q195" s="190"/>
    </row>
    <row r="196" spans="1:17" s="2" customFormat="1" ht="18.75" customHeight="1" x14ac:dyDescent="0.3">
      <c r="A196" s="138"/>
      <c r="B196" s="138"/>
      <c r="C196" s="152"/>
      <c r="D196" s="139"/>
      <c r="E196" s="139"/>
      <c r="F196" s="139"/>
      <c r="G196" s="139"/>
      <c r="H196" s="139"/>
      <c r="I196" s="139"/>
      <c r="J196" s="139"/>
      <c r="K196" s="139"/>
      <c r="L196" s="139"/>
      <c r="M196" s="139"/>
      <c r="N196" s="139"/>
      <c r="O196" s="139"/>
      <c r="Q196" s="190"/>
    </row>
    <row r="197" spans="1:17" ht="15.75" customHeight="1" x14ac:dyDescent="0.3">
      <c r="A197" s="81"/>
      <c r="B197" s="155"/>
      <c r="C197" s="151"/>
      <c r="D197" s="137"/>
      <c r="E197" s="137"/>
      <c r="F197" s="137"/>
      <c r="G197" s="137"/>
      <c r="H197" s="137"/>
      <c r="I197" s="137"/>
      <c r="J197" s="137"/>
      <c r="K197" s="137"/>
      <c r="L197" s="137"/>
      <c r="M197" s="137"/>
      <c r="N197" s="137"/>
      <c r="O197" s="137"/>
    </row>
  </sheetData>
  <autoFilter ref="A8:V183" xr:uid="{00000000-0009-0000-0000-000004000000}"/>
  <mergeCells count="276">
    <mergeCell ref="J191:L191"/>
    <mergeCell ref="A181:A182"/>
    <mergeCell ref="B181:B182"/>
    <mergeCell ref="C181:C182"/>
    <mergeCell ref="A183:C183"/>
    <mergeCell ref="J186:L186"/>
    <mergeCell ref="J187:L187"/>
    <mergeCell ref="A177:A178"/>
    <mergeCell ref="B177:B178"/>
    <mergeCell ref="C177:C178"/>
    <mergeCell ref="A179:A180"/>
    <mergeCell ref="B179:B180"/>
    <mergeCell ref="C179:C180"/>
    <mergeCell ref="A173:A174"/>
    <mergeCell ref="B173:B174"/>
    <mergeCell ref="C173:C174"/>
    <mergeCell ref="A175:A176"/>
    <mergeCell ref="B175:B176"/>
    <mergeCell ref="C175:C176"/>
    <mergeCell ref="A169:A170"/>
    <mergeCell ref="B169:B170"/>
    <mergeCell ref="C169:C170"/>
    <mergeCell ref="D170:O170"/>
    <mergeCell ref="A171:A172"/>
    <mergeCell ref="B171:B172"/>
    <mergeCell ref="C171:C172"/>
    <mergeCell ref="A165:A166"/>
    <mergeCell ref="B165:B166"/>
    <mergeCell ref="C165:C166"/>
    <mergeCell ref="A167:A168"/>
    <mergeCell ref="B167:B168"/>
    <mergeCell ref="C167:C168"/>
    <mergeCell ref="A161:A162"/>
    <mergeCell ref="B161:B162"/>
    <mergeCell ref="C161:C162"/>
    <mergeCell ref="A163:A164"/>
    <mergeCell ref="B163:B164"/>
    <mergeCell ref="C163:C164"/>
    <mergeCell ref="A157:A158"/>
    <mergeCell ref="B157:B158"/>
    <mergeCell ref="C157:C158"/>
    <mergeCell ref="A159:A160"/>
    <mergeCell ref="B159:B160"/>
    <mergeCell ref="C159:C160"/>
    <mergeCell ref="A153:A154"/>
    <mergeCell ref="B153:B154"/>
    <mergeCell ref="C153:C154"/>
    <mergeCell ref="A155:A156"/>
    <mergeCell ref="B155:B156"/>
    <mergeCell ref="C155:C156"/>
    <mergeCell ref="A149:A150"/>
    <mergeCell ref="B149:B150"/>
    <mergeCell ref="C149:C150"/>
    <mergeCell ref="A151:A152"/>
    <mergeCell ref="B151:B152"/>
    <mergeCell ref="C151:C152"/>
    <mergeCell ref="A147:A148"/>
    <mergeCell ref="B147:B148"/>
    <mergeCell ref="C147:C148"/>
    <mergeCell ref="A143:A144"/>
    <mergeCell ref="B143:B144"/>
    <mergeCell ref="C143:C144"/>
    <mergeCell ref="A145:A146"/>
    <mergeCell ref="B145:B146"/>
    <mergeCell ref="C145:C146"/>
    <mergeCell ref="A141:A142"/>
    <mergeCell ref="B141:B142"/>
    <mergeCell ref="C141:C142"/>
    <mergeCell ref="A137:A138"/>
    <mergeCell ref="B137:B138"/>
    <mergeCell ref="C137:C138"/>
    <mergeCell ref="A139:A140"/>
    <mergeCell ref="B139:B140"/>
    <mergeCell ref="C139:C140"/>
    <mergeCell ref="A135:A136"/>
    <mergeCell ref="B135:B136"/>
    <mergeCell ref="C135:C136"/>
    <mergeCell ref="A131:A132"/>
    <mergeCell ref="B131:B132"/>
    <mergeCell ref="C131:C132"/>
    <mergeCell ref="A133:A134"/>
    <mergeCell ref="B133:B134"/>
    <mergeCell ref="C133:C134"/>
    <mergeCell ref="A127:A128"/>
    <mergeCell ref="B127:B128"/>
    <mergeCell ref="C127:C128"/>
    <mergeCell ref="A129:A130"/>
    <mergeCell ref="B129:B130"/>
    <mergeCell ref="C129:C130"/>
    <mergeCell ref="A123:A124"/>
    <mergeCell ref="B123:B124"/>
    <mergeCell ref="C123:C124"/>
    <mergeCell ref="A125:A126"/>
    <mergeCell ref="B125:B126"/>
    <mergeCell ref="C125:C126"/>
    <mergeCell ref="A119:A120"/>
    <mergeCell ref="B119:B120"/>
    <mergeCell ref="C119:C120"/>
    <mergeCell ref="A121:A122"/>
    <mergeCell ref="B121:B122"/>
    <mergeCell ref="C121:C122"/>
    <mergeCell ref="A115:A116"/>
    <mergeCell ref="B115:B116"/>
    <mergeCell ref="C115:C116"/>
    <mergeCell ref="A117:A118"/>
    <mergeCell ref="B117:B118"/>
    <mergeCell ref="C117:C118"/>
    <mergeCell ref="A111:A112"/>
    <mergeCell ref="B111:B112"/>
    <mergeCell ref="C111:C112"/>
    <mergeCell ref="A113:A114"/>
    <mergeCell ref="B113:B114"/>
    <mergeCell ref="C113:C114"/>
    <mergeCell ref="A107:A108"/>
    <mergeCell ref="B107:B108"/>
    <mergeCell ref="C107:C108"/>
    <mergeCell ref="A109:A110"/>
    <mergeCell ref="B109:B110"/>
    <mergeCell ref="C109:C110"/>
    <mergeCell ref="A103:A104"/>
    <mergeCell ref="B103:B104"/>
    <mergeCell ref="C103:C104"/>
    <mergeCell ref="A105:A106"/>
    <mergeCell ref="B105:B106"/>
    <mergeCell ref="C105:C106"/>
    <mergeCell ref="A99:A100"/>
    <mergeCell ref="B99:B100"/>
    <mergeCell ref="C99:C100"/>
    <mergeCell ref="A101:A102"/>
    <mergeCell ref="B101:B102"/>
    <mergeCell ref="C101:C102"/>
    <mergeCell ref="A95:A96"/>
    <mergeCell ref="B95:B96"/>
    <mergeCell ref="C95:C96"/>
    <mergeCell ref="A97:A98"/>
    <mergeCell ref="B97:B98"/>
    <mergeCell ref="C97:C98"/>
    <mergeCell ref="A91:A92"/>
    <mergeCell ref="B91:B92"/>
    <mergeCell ref="C91:C92"/>
    <mergeCell ref="A93:A94"/>
    <mergeCell ref="B93:B94"/>
    <mergeCell ref="C93:C94"/>
    <mergeCell ref="A87:A88"/>
    <mergeCell ref="B87:B88"/>
    <mergeCell ref="C87:C88"/>
    <mergeCell ref="A89:A90"/>
    <mergeCell ref="B89:B90"/>
    <mergeCell ref="C89:C90"/>
    <mergeCell ref="A83:A84"/>
    <mergeCell ref="B83:B84"/>
    <mergeCell ref="C83:C84"/>
    <mergeCell ref="A85:A86"/>
    <mergeCell ref="B85:B86"/>
    <mergeCell ref="C85:C86"/>
    <mergeCell ref="A79:A80"/>
    <mergeCell ref="B79:B80"/>
    <mergeCell ref="C79:C80"/>
    <mergeCell ref="A81:A82"/>
    <mergeCell ref="B81:B82"/>
    <mergeCell ref="C81:C82"/>
    <mergeCell ref="A75:A76"/>
    <mergeCell ref="B75:B76"/>
    <mergeCell ref="C75:C76"/>
    <mergeCell ref="A77:A78"/>
    <mergeCell ref="B77:B78"/>
    <mergeCell ref="C77:C78"/>
    <mergeCell ref="A73:A74"/>
    <mergeCell ref="B73:B74"/>
    <mergeCell ref="C73:C74"/>
    <mergeCell ref="A69:A70"/>
    <mergeCell ref="B69:B70"/>
    <mergeCell ref="C69:C70"/>
    <mergeCell ref="A71:A72"/>
    <mergeCell ref="B71:B72"/>
    <mergeCell ref="C71:C72"/>
    <mergeCell ref="A65:A66"/>
    <mergeCell ref="B65:B66"/>
    <mergeCell ref="C65:C66"/>
    <mergeCell ref="A67:A68"/>
    <mergeCell ref="B67:B68"/>
    <mergeCell ref="C67:C68"/>
    <mergeCell ref="A61:A62"/>
    <mergeCell ref="B61:B62"/>
    <mergeCell ref="C61:C62"/>
    <mergeCell ref="A63:A64"/>
    <mergeCell ref="B63:B64"/>
    <mergeCell ref="C63:C64"/>
    <mergeCell ref="A57:A58"/>
    <mergeCell ref="B57:B58"/>
    <mergeCell ref="C57:C58"/>
    <mergeCell ref="A59:A60"/>
    <mergeCell ref="B59:B60"/>
    <mergeCell ref="C59:C60"/>
    <mergeCell ref="A53:A54"/>
    <mergeCell ref="B53:B54"/>
    <mergeCell ref="C53:C54"/>
    <mergeCell ref="A55:A56"/>
    <mergeCell ref="B55:B56"/>
    <mergeCell ref="C55:C56"/>
    <mergeCell ref="A49:A50"/>
    <mergeCell ref="B49:B50"/>
    <mergeCell ref="C49:C50"/>
    <mergeCell ref="A51:A52"/>
    <mergeCell ref="B51:B52"/>
    <mergeCell ref="C51:C52"/>
    <mergeCell ref="A45:A46"/>
    <mergeCell ref="B45:B46"/>
    <mergeCell ref="C45:C46"/>
    <mergeCell ref="A47:A48"/>
    <mergeCell ref="B47:B48"/>
    <mergeCell ref="C47:C48"/>
    <mergeCell ref="A41:A42"/>
    <mergeCell ref="B41:B42"/>
    <mergeCell ref="C41:C42"/>
    <mergeCell ref="A43:A44"/>
    <mergeCell ref="B43:B44"/>
    <mergeCell ref="C43:C44"/>
    <mergeCell ref="A37:A38"/>
    <mergeCell ref="B37:B38"/>
    <mergeCell ref="C37:C38"/>
    <mergeCell ref="A39:A40"/>
    <mergeCell ref="B39:B40"/>
    <mergeCell ref="C39:C40"/>
    <mergeCell ref="A33:A34"/>
    <mergeCell ref="B33:B34"/>
    <mergeCell ref="C33:C34"/>
    <mergeCell ref="A35:A36"/>
    <mergeCell ref="B35:B36"/>
    <mergeCell ref="C35:C36"/>
    <mergeCell ref="A29:A30"/>
    <mergeCell ref="B29:B30"/>
    <mergeCell ref="C29:C30"/>
    <mergeCell ref="A31:A32"/>
    <mergeCell ref="B31:B32"/>
    <mergeCell ref="C31:C32"/>
    <mergeCell ref="A25:A26"/>
    <mergeCell ref="B25:B26"/>
    <mergeCell ref="C25:C26"/>
    <mergeCell ref="A27:A28"/>
    <mergeCell ref="B27:B28"/>
    <mergeCell ref="C27:C28"/>
    <mergeCell ref="A21:A22"/>
    <mergeCell ref="B21:B22"/>
    <mergeCell ref="C21:C22"/>
    <mergeCell ref="A23:A24"/>
    <mergeCell ref="B23:B24"/>
    <mergeCell ref="C23:C24"/>
    <mergeCell ref="A17:A18"/>
    <mergeCell ref="B17:B18"/>
    <mergeCell ref="C17:C18"/>
    <mergeCell ref="A19:A20"/>
    <mergeCell ref="B19:B20"/>
    <mergeCell ref="C19:C20"/>
    <mergeCell ref="A13:A14"/>
    <mergeCell ref="B13:B14"/>
    <mergeCell ref="C13:C14"/>
    <mergeCell ref="A15:A16"/>
    <mergeCell ref="B15:B16"/>
    <mergeCell ref="C15:C16"/>
    <mergeCell ref="A9:A10"/>
    <mergeCell ref="B9:B10"/>
    <mergeCell ref="C9:C10"/>
    <mergeCell ref="A11:A12"/>
    <mergeCell ref="B11:B12"/>
    <mergeCell ref="C11:C12"/>
    <mergeCell ref="M1:P1"/>
    <mergeCell ref="M2:P2"/>
    <mergeCell ref="M3:P3"/>
    <mergeCell ref="A4:O4"/>
    <mergeCell ref="A5:P5"/>
    <mergeCell ref="A7:A8"/>
    <mergeCell ref="B7:B8"/>
    <mergeCell ref="C7:C8"/>
    <mergeCell ref="D7:O7"/>
    <mergeCell ref="P7:P8"/>
  </mergeCells>
  <pageMargins left="0.7" right="0.7" top="0.75" bottom="0.75" header="0.3" footer="0.3"/>
  <pageSetup paperSize="9" scale="50" fitToHeight="0" orientation="landscape" r:id="rId1"/>
  <rowBreaks count="3" manualBreakCount="3">
    <brk id="52" max="16" man="1"/>
    <brk id="116" max="16" man="1"/>
    <brk id="172" max="16" man="1"/>
  </rowBreaks>
  <colBreaks count="1" manualBreakCount="1">
    <brk id="1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5</vt:i4>
      </vt:variant>
    </vt:vector>
  </HeadingPairs>
  <TitlesOfParts>
    <vt:vector size="10" baseType="lpstr">
      <vt:lpstr>График ТО 2024</vt:lpstr>
      <vt:lpstr>График ТО 2024 (2)</vt:lpstr>
      <vt:lpstr>График+Расчет стоимости</vt:lpstr>
      <vt:lpstr>Полная версия </vt:lpstr>
      <vt:lpstr>График ТО 2027</vt:lpstr>
      <vt:lpstr>'График ТО 2024'!Область_печати</vt:lpstr>
      <vt:lpstr>'График ТО 2024 (2)'!Область_печати</vt:lpstr>
      <vt:lpstr>'График ТО 2027'!Область_печати</vt:lpstr>
      <vt:lpstr>'График+Расчет стоимости'!Область_печати</vt:lpstr>
      <vt:lpstr>'Полная версия '!Область_печати</vt:lpstr>
    </vt:vector>
  </TitlesOfParts>
  <Company>ЗАО "ИПФ Вектор"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450</dc:creator>
  <cp:lastModifiedBy>Хамидулин Саяр Гаярович</cp:lastModifiedBy>
  <cp:lastPrinted>2025-12-04T12:17:33Z</cp:lastPrinted>
  <dcterms:created xsi:type="dcterms:W3CDTF">2003-06-03T10:40:17Z</dcterms:created>
  <dcterms:modified xsi:type="dcterms:W3CDTF">2026-07-21T11:46:35Z</dcterms:modified>
</cp:coreProperties>
</file>